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proexportcol-my.sharepoint.com/personal/dquiazua_procolombia_co/Documents/2025/NUEVA CONTRATACIÓN AGENCIA/TDR SG OCT 2025/"/>
    </mc:Choice>
  </mc:AlternateContent>
  <xr:revisionPtr revIDLastSave="0" documentId="8_{EA39AD6A-3817-440D-A306-15B77A7D3D97}" xr6:coauthVersionLast="47" xr6:coauthVersionMax="47" xr10:uidLastSave="{00000000-0000-0000-0000-000000000000}"/>
  <bookViews>
    <workbookView xWindow="-120" yWindow="-120" windowWidth="20730" windowHeight="11040" activeTab="2" xr2:uid="{8F5980D6-B925-4183-A1DC-62F95391D0BE}"/>
  </bookViews>
  <sheets>
    <sheet name="# Proyectos" sheetId="11" r:id="rId1"/>
    <sheet name="Criterios" sheetId="2" r:id="rId2"/>
    <sheet name="Redes Sociales" sheetId="3" r:id="rId3"/>
    <sheet name="Listado de portales" sheetId="4" r:id="rId4"/>
  </sheets>
  <definedNames>
    <definedName name="_xlnm._FilterDatabase" localSheetId="3" hidden="1">'Listado de portales'!$A$2:$D$2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3" l="1"/>
  <c r="E8" i="3"/>
  <c r="E4" i="3"/>
  <c r="E5" i="3"/>
  <c r="E6" i="3"/>
  <c r="E9" i="3"/>
  <c r="E14" i="3"/>
  <c r="E2" i="3"/>
  <c r="E3" i="3"/>
  <c r="D15" i="3"/>
  <c r="E15" i="3"/>
  <c r="Q18" i="11"/>
</calcChain>
</file>

<file path=xl/sharedStrings.xml><?xml version="1.0" encoding="utf-8"?>
<sst xmlns="http://schemas.openxmlformats.org/spreadsheetml/2006/main" count="276" uniqueCount="138">
  <si>
    <t>PROMEDIO ANUAL</t>
  </si>
  <si>
    <t>ESPECIALIDAD</t>
  </si>
  <si>
    <t>TIPO DE PROYECTO</t>
  </si>
  <si>
    <t>TIPO DE PROYECTOS</t>
  </si>
  <si>
    <t>A</t>
  </si>
  <si>
    <t>B</t>
  </si>
  <si>
    <t>C</t>
  </si>
  <si>
    <t># de Proyectos</t>
  </si>
  <si>
    <t>INT</t>
  </si>
  <si>
    <t>EXPORTACIONES</t>
  </si>
  <si>
    <t>INVERSIÓN</t>
  </si>
  <si>
    <t>MARCA PAÍS</t>
  </si>
  <si>
    <t>TURISMO</t>
  </si>
  <si>
    <t>DIGITAL</t>
  </si>
  <si>
    <t>Desarrollo</t>
  </si>
  <si>
    <t>proyectos con wireframes</t>
  </si>
  <si>
    <t>Planes de difusión orgánico</t>
  </si>
  <si>
    <t>Contenidos español</t>
  </si>
  <si>
    <t>Contenidos inglés</t>
  </si>
  <si>
    <t>Redes sociales</t>
  </si>
  <si>
    <t>N/A</t>
  </si>
  <si>
    <t>Consultar pestaña portales</t>
  </si>
  <si>
    <t>Admon portales</t>
  </si>
  <si>
    <t>SEO</t>
  </si>
  <si>
    <t>Escucha y data</t>
  </si>
  <si>
    <t>ESTRATEGIA</t>
  </si>
  <si>
    <t>Campaña</t>
  </si>
  <si>
    <t>Benchmark</t>
  </si>
  <si>
    <t>MEDIOS</t>
  </si>
  <si>
    <t>Planes de medios</t>
  </si>
  <si>
    <t>Investigación</t>
  </si>
  <si>
    <t>ENTREGABLES CREATIVOS Y AV</t>
  </si>
  <si>
    <t>Piezas digitales</t>
  </si>
  <si>
    <t>Piezas ATL</t>
  </si>
  <si>
    <t>Actividades de promoción</t>
  </si>
  <si>
    <t>Videos edición</t>
  </si>
  <si>
    <t>Guiones español</t>
  </si>
  <si>
    <t>Guiones inglés</t>
  </si>
  <si>
    <t>Locuciones español</t>
  </si>
  <si>
    <t>Locuciones inglés</t>
  </si>
  <si>
    <t>Producción Audiovisual</t>
  </si>
  <si>
    <t>* Estos números son un estimado anual de proyectos, en ningún caso será un compromiso de PROCOLOMBIA ejecutarlos</t>
  </si>
  <si>
    <t>CRITERIOS</t>
  </si>
  <si>
    <t>Tipo A</t>
  </si>
  <si>
    <t>Tipo B</t>
  </si>
  <si>
    <t>Tipo C</t>
  </si>
  <si>
    <t xml:space="preserve">Desarrollos </t>
  </si>
  <si>
    <t>Portales
Son proyectos con más de 4 Secciones con internas, incorporan integraciones via API, REST entre otros, multi-idioma, desarrollos a la medida, implementaciones de backend y frontend, entre otros</t>
  </si>
  <si>
    <t>Microsites
Proyectos de 2 a 4 secciones con internas,  incorporan integraciones via API, REST entre otros, multi-idioma, desarrollos a la medida, implementaciones de backend y frontend, entre otros</t>
  </si>
  <si>
    <t>Landings
Proyectos de página única, formularios,  multi-idioma, implementaciones de backend y frontend</t>
  </si>
  <si>
    <t>Todas las redes de ProColombia, aliados públicos y/o privados, multi-idioma, minimo 3 formatos diferentes, duración más de 1 mes</t>
  </si>
  <si>
    <t>2 Redes redes articuladas de ProColombia, aliados públicos y/o privados, multi-idioma, duración más de  2 semanas</t>
  </si>
  <si>
    <t>1 Red de ProColombia, aliados públicos y/o privados, duración 1 semana</t>
  </si>
  <si>
    <t>Contenidos entre  1500 a 1000 palabras</t>
  </si>
  <si>
    <t>Contenidos entre 1000 a 800 palabras</t>
  </si>
  <si>
    <t>Contenidos menores a 800 palabras</t>
  </si>
  <si>
    <t>Contenidos francés</t>
  </si>
  <si>
    <t xml:space="preserve">Desarrollo de estrategias 360 incorporando multiples canales, portales Tipo A, B y C, Keyword research, arquitecturas de información e implementaciones </t>
  </si>
  <si>
    <t xml:space="preserve">Desarrollo de estrategias, portales Tipo A, B y C, Keyword research, arquitecturas de información e implementaciones </t>
  </si>
  <si>
    <t>Revisión, implementación y optimización de ajustes en los diferentes assets digitales de ProColombia</t>
  </si>
  <si>
    <t>Base técnica de estudio de la manera de proceder de otras marcas en distintos aspectos, campañas, desarrollos web, estrategias, entre otros, Tipo A incorpora más 10 (países, sitios, redes u otros recursos)</t>
  </si>
  <si>
    <t>Base técnica de estudio de la manera de proceder de otras marcas en distintos aspectos, campañas, desarrollos web, estrategias, entre otros, Tipo B más 6 (países, sitios, redes u otros recursos)</t>
  </si>
  <si>
    <t>Base técnica de estudio de la manera de proceder de otras marcas en distintos aspectos, campañas, desarrollos web, estrategias, entre otros, Tipo C más 3 (países, sitios, redes u otros recursos)</t>
  </si>
  <si>
    <t xml:space="preserve">Comprende el ejercicio de escucha social desde redes sociales y data, así como el análisis desde otras fuente de datos propias o de terceros, para identificar insights, reacciones, conversaciones positivas o negativas, entre otros aspectos. Más de 10 mercados  </t>
  </si>
  <si>
    <t xml:space="preserve">Comprende el ejercicio de escucha social desde redes sociales y data, así como el análisis desde otras fuente de datos propias o de terceros, para identificar insights, reacciones, conversaciones positivas o negativas, entre otros aspectos. Más de 6 mercados  </t>
  </si>
  <si>
    <t>Son las actividades de promoción que involucran desde cero un key visual y concepto que se baja a diferentes piezas como:
Piezas de convocatoria, piezas de producción AV, piezas escenográficas.
Involucran alrededor de 200 piezas entre artes y las mencionadas anteriormente.</t>
  </si>
  <si>
    <t>Son las actividades de promoción que involucran desde cero un key visual y concepto que se baja a diferentes piezas como:
Piezas de convocatoria, piezas de producción AV, piezas escenográficas.
Involucran alrededor de 100 piezas entre artes y las mencionadas anteriormente.</t>
  </si>
  <si>
    <t>Son las actividades de promoción que involucran un key visual y algunas de las siguientes piezas
convocatoria, producción AV, piezas escenográficas.
No superan la cantidad de 50 piezas.</t>
  </si>
  <si>
    <t>Campañas</t>
  </si>
  <si>
    <t>Concepto nuevo, involucramiento estratégico, producción AV de alto nivel, alto volumen de producción de piezas gráficas, presupuesto, vigencia superior a 6 meses, despliegue digital, contenidos, estrategia de difusión, lanzamiento, alcance en BTL, inversión en medios alta</t>
  </si>
  <si>
    <t>Concepto nuevo, involucramiento estratégico, producción AV sencilla, volumen medio de producción de piezas gráficas, presupuesto, vigencia inferior a 6 meses, despliegue digital, contenidos, estrategia de difusión, alcance en BTL, inversión en medios moderada</t>
  </si>
  <si>
    <t>Concepto nuevo de un solo uso, producción AV sencilla, volumen bajo de producción de piezas gráficas, despliegue digital sencillo, estrategia de difusión, inversión en medios baja</t>
  </si>
  <si>
    <t>Producción</t>
  </si>
  <si>
    <t xml:space="preserve">Producción audiovisual (video, fotos y audio) de alto nivel, con desplazamiento a diferentes regiones del país en la que se involucre a diferentes proveedores audiovisuales.
Que superen los 500 millones de pesos en producción.
El valor de la prducción no esta incluido en el fee, pero se deberá garantizar que se cuenta con el equipo técnico y profesional para la producción del mismo
</t>
  </si>
  <si>
    <t xml:space="preserve">Producción audiovisual (video, fotos y audio) en una o varias regiones del país en la que se involucre a diferentes proveedores audiovisuales.
Que no superen los 500 millones de pesos en producción.
Desarrollo de ilustraciones o contenidos editoriales adicionales que involucren proveedores que no estén en el alcance de la agencia.
 </t>
  </si>
  <si>
    <t>Ediciones, composiciones, reducciones, 
adaptaciones y otro de tipo de entregables audiovisuales que estén dentro del alcance de la agencia y que estén dentro del fee.
Desarrollo de ilustraciones o contenidos editoriales que estén dentro del alcance de la agencia.
El valor de la producción no esta incluido en el fee, pero se debera garantizar que se cuenta con el equipo técnico y profesional para la producción del mismo</t>
  </si>
  <si>
    <t>Planes de medios 360, con mix de medios online y offline. 
Inversión en medios superior a los 12 mil millones de pesos. 
Presencia en medios en más de 10 países  fuera de Colombia
100% de contratación con medios internacionales, exceptuando canales digitales que se puedan implementar por medio de Ad servers y DSPs
Construcción de mensajes y creatividades con base al interés, comportamiento y lenguaje de cada de cada mercado.</t>
  </si>
  <si>
    <t>Planes de medios con mix de medios online y/o offline
Inversión en medios superior a los 2 mil millones de pesos 
Presencia en medios en más de 2 países fuera de Colombia
100% de contratación con medios internacionales, exceptuando canales digitales que se puedan implementar por medio de Ad servers y DSPs
Construcción de mensajes y creatividades con base al interés, comportamiento y lenguaje de cada de cada mercado.</t>
  </si>
  <si>
    <t>Planes de medios con mix de medios online y/o offline
Inversión en medios hasta los 2 mil millones de pesos 
Presencia en medios en al menos 1 país fuera de Colombia
100% de contratación con medios internacionales, exceptuando canales digitales que se puedan implementar por medio de Ad servers y DSPs
Construcción de mensajes y creatividades con base al interés, comportamiento y lenguaje de cada de cada mercado.</t>
  </si>
  <si>
    <t xml:space="preserve">REDES </t>
  </si>
  <si>
    <t>CUENTAS</t>
  </si>
  <si>
    <t>SEGUIDORES</t>
  </si>
  <si>
    <t>PUBLICACIONES PROMEDIO MES</t>
  </si>
  <si>
    <t>PUBLICACIONES PROMEDIO AÑO</t>
  </si>
  <si>
    <t>Instagram</t>
  </si>
  <si>
    <t>@marcapaiscolombia</t>
  </si>
  <si>
    <t>@procolombiaco</t>
  </si>
  <si>
    <t>@colombia. travel</t>
  </si>
  <si>
    <t>X (antes Twitter)</t>
  </si>
  <si>
    <t>@Colombia</t>
  </si>
  <si>
    <t>@colombia_travel</t>
  </si>
  <si>
    <t>Facebook</t>
  </si>
  <si>
    <t>@marcacolombia</t>
  </si>
  <si>
    <t>You Tube (se reportan views, no seguidores)</t>
  </si>
  <si>
    <t>Colombia</t>
  </si>
  <si>
    <t> </t>
  </si>
  <si>
    <t>ProColombia</t>
  </si>
  <si>
    <t xml:space="preserve"> </t>
  </si>
  <si>
    <t>Colombiatravel</t>
  </si>
  <si>
    <t>LinkedIn</t>
  </si>
  <si>
    <t>Total</t>
  </si>
  <si>
    <t>LISTADO PORTALES</t>
  </si>
  <si>
    <t>Language</t>
  </si>
  <si>
    <t>App Type</t>
  </si>
  <si>
    <t>Sitio web</t>
  </si>
  <si>
    <t>Framework</t>
  </si>
  <si>
    <t>Español, Inglés</t>
  </si>
  <si>
    <t>Microsite</t>
  </si>
  <si>
    <t>https://automotive.colombiatrade.com.co</t>
  </si>
  <si>
    <t>Drupal</t>
  </si>
  <si>
    <t>https://b2btradeshow.colombiatrade.com.co</t>
  </si>
  <si>
    <t>https://beyondautoparts.colombiatrade.com.co</t>
  </si>
  <si>
    <t>Español</t>
  </si>
  <si>
    <t>https://biblioteca.colombia.travel</t>
  </si>
  <si>
    <t>https://buildingorigins.colombiatrade.com.co</t>
  </si>
  <si>
    <t>https://caaf.procolombia.co/</t>
  </si>
  <si>
    <t>Español, Inglés, Francés</t>
  </si>
  <si>
    <t>Portal</t>
  </si>
  <si>
    <t>https://colombia.co</t>
  </si>
  <si>
    <t>Español, Inglés, Francés, Portugués, Mandarín, Alemán, Japones, Coreano, Ruso</t>
  </si>
  <si>
    <t>https://colombia.travel</t>
  </si>
  <si>
    <t>https://colombia.travel/serverad</t>
  </si>
  <si>
    <t>https://colombiainvestmentsummit.co/es</t>
  </si>
  <si>
    <t>https://colombianhws.colombiatrade.com.co</t>
  </si>
  <si>
    <t>https://design-room-colombia.colombiatrade.com.co</t>
  </si>
  <si>
    <t>https://embajadasyconsulados.procolombia.co</t>
  </si>
  <si>
    <t>https://empresarios.colombia.travel</t>
  </si>
  <si>
    <t>https://fabricas.colombiatrade.com.co</t>
  </si>
  <si>
    <t>https://formacionexportadora.colombiatrade.com.co</t>
  </si>
  <si>
    <t>https://investincolombia.com.co</t>
  </si>
  <si>
    <t>https://macrorruedasprocolombia.co</t>
  </si>
  <si>
    <t>https://ourorigin.colombiatrade.com.co/</t>
  </si>
  <si>
    <t>https://premios.colombia.travel</t>
  </si>
  <si>
    <t>https://procolombia.co</t>
  </si>
  <si>
    <t>https://regions.colombia.travel</t>
  </si>
  <si>
    <t>https://ruta-exportadora.colombia.travel</t>
  </si>
  <si>
    <t>https://trivia.colombia.co/</t>
  </si>
  <si>
    <t>Wordpress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</si>
</sst>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11"/>
      <color theme="1"/>
      <name val="Calibri"/>
      <family val="2"/>
      <scheme val="minor"/>
    </font>
    <font>
      <b/>
      <sz val="14"/>
      <color theme="1"/>
      <name val="Calibri"/>
      <family val="2"/>
      <scheme val="minor"/>
    </font>
    <font>
      <b/>
      <sz val="11"/>
      <color theme="1"/>
      <name val="Arial"/>
      <family val="2"/>
    </font>
    <font>
      <sz val="11"/>
      <color theme="1"/>
      <name val="Arial"/>
      <family val="2"/>
    </font>
    <font>
      <b/>
      <sz val="9"/>
      <color theme="1"/>
      <name val="Arial"/>
      <family val="2"/>
    </font>
    <font>
      <sz val="9"/>
      <color theme="1"/>
      <name val="Arial"/>
      <family val="2"/>
    </font>
    <font>
      <b/>
      <sz val="16"/>
      <color theme="1"/>
      <name val="Arial"/>
      <family val="2"/>
    </font>
    <font>
      <b/>
      <sz val="12"/>
      <color theme="1"/>
      <name val="Arial"/>
      <family val="2"/>
    </font>
    <font>
      <b/>
      <sz val="10"/>
      <color theme="1"/>
      <name val="Arial"/>
      <family val="2"/>
    </font>
    <font>
      <u/>
      <sz val="11"/>
      <color theme="1"/>
      <name val="Calibri"/>
      <family val="2"/>
      <scheme val="minor"/>
    </font>
    <font>
      <b/>
      <sz val="10"/>
      <name val="Arial"/>
      <family val="2"/>
    </font>
    <font>
      <sz val="10"/>
      <name val="Arial"/>
      <family val="2"/>
    </font>
    <font>
      <b/>
      <sz val="11"/>
      <name val="Calibri"/>
      <family val="2"/>
      <scheme val="minor"/>
    </font>
    <font>
      <b/>
      <sz val="9"/>
      <name val="Arial"/>
      <family val="2"/>
    </font>
    <font>
      <b/>
      <sz val="9"/>
      <color rgb="FF000000"/>
      <name val="Arial"/>
      <family val="2"/>
    </font>
    <font>
      <b/>
      <sz val="8"/>
      <color theme="1"/>
      <name val="Arial"/>
      <family val="2"/>
    </font>
    <font>
      <sz val="8"/>
      <color theme="1"/>
      <name val="Arial"/>
      <family val="2"/>
    </font>
    <font>
      <sz val="12"/>
      <name val="Century Gothic"/>
    </font>
    <font>
      <b/>
      <sz val="12"/>
      <color rgb="FF000000"/>
      <name val="Aptos Narrow"/>
      <family val="2"/>
    </font>
    <font>
      <sz val="11"/>
      <color rgb="FF000000"/>
      <name val="Aptos Narrow"/>
      <family val="2"/>
    </font>
    <font>
      <sz val="11"/>
      <color rgb="FFFF0000"/>
      <name val="Aptos Narrow"/>
      <family val="2"/>
    </font>
    <font>
      <b/>
      <sz val="11"/>
      <color rgb="FF000000"/>
      <name val="Aptos Narrow"/>
      <family val="2"/>
    </font>
    <font>
      <sz val="11"/>
      <color rgb="FFFF0000"/>
      <name val="Calibri"/>
      <family val="2"/>
    </font>
    <font>
      <sz val="11"/>
      <name val="Aptos Narrow"/>
      <family val="2"/>
    </font>
    <font>
      <sz val="11"/>
      <color rgb="FF000000"/>
      <name val="Aptos Narrow"/>
    </font>
    <font>
      <sz val="11"/>
      <name val="Calibri"/>
    </font>
    <font>
      <sz val="11"/>
      <color theme="1"/>
      <name val="Aptos Narrow"/>
      <family val="2"/>
    </font>
    <font>
      <sz val="10"/>
      <color theme="1"/>
      <name val="Arial"/>
      <charset val="1"/>
    </font>
    <font>
      <sz val="11"/>
      <color theme="1"/>
      <name val="Calibri"/>
      <family val="2"/>
    </font>
    <font>
      <sz val="11"/>
      <color theme="1"/>
      <name val="Calibri"/>
    </font>
  </fonts>
  <fills count="16">
    <fill>
      <patternFill patternType="none"/>
    </fill>
    <fill>
      <patternFill patternType="gray125"/>
    </fill>
    <fill>
      <patternFill patternType="solid">
        <fgColor theme="2"/>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FF"/>
        <bgColor indexed="64"/>
      </patternFill>
    </fill>
    <fill>
      <patternFill patternType="solid">
        <fgColor rgb="FFD9D9D9"/>
        <bgColor rgb="FFD9D9D9"/>
      </patternFill>
    </fill>
    <fill>
      <patternFill patternType="solid">
        <fgColor theme="0"/>
        <bgColor indexed="64"/>
      </patternFill>
    </fill>
    <fill>
      <patternFill patternType="solid">
        <fgColor rgb="FFD0D0D0"/>
        <bgColor rgb="FF000000"/>
      </patternFill>
    </fill>
    <fill>
      <patternFill patternType="solid">
        <fgColor rgb="FFFFFFFF"/>
        <bgColor rgb="FF000000"/>
      </patternFill>
    </fill>
    <fill>
      <patternFill patternType="solid">
        <fgColor rgb="FFE8E8E8"/>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bottom style="medium">
        <color indexed="64"/>
      </bottom>
      <diagonal/>
    </border>
    <border>
      <left/>
      <right style="medium">
        <color indexed="64"/>
      </right>
      <top/>
      <bottom style="medium">
        <color indexed="64"/>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style="thin">
        <color indexed="64"/>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indexed="64"/>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bottom style="thin">
        <color indexed="64"/>
      </bottom>
      <diagonal/>
    </border>
    <border>
      <left style="thin">
        <color indexed="64"/>
      </left>
      <right/>
      <top/>
      <bottom style="thin">
        <color indexed="64"/>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style="medium">
        <color indexed="64"/>
      </bottom>
      <diagonal/>
    </border>
    <border>
      <left style="medium">
        <color rgb="FF000000"/>
      </left>
      <right/>
      <top style="medium">
        <color indexed="64"/>
      </top>
      <bottom style="thin">
        <color rgb="FF000000"/>
      </bottom>
      <diagonal/>
    </border>
    <border>
      <left style="medium">
        <color indexed="64"/>
      </left>
      <right style="thin">
        <color rgb="FF000000"/>
      </right>
      <top style="medium">
        <color indexed="64"/>
      </top>
      <bottom style="thin">
        <color rgb="FF000000"/>
      </bottom>
      <diagonal/>
    </border>
    <border>
      <left style="medium">
        <color rgb="FF000000"/>
      </left>
      <right/>
      <top style="thin">
        <color rgb="FF000000"/>
      </top>
      <bottom style="medium">
        <color rgb="FF000000"/>
      </bottom>
      <diagonal/>
    </border>
    <border>
      <left/>
      <right style="thin">
        <color rgb="FF000000"/>
      </right>
      <top style="medium">
        <color indexed="64"/>
      </top>
      <bottom style="thin">
        <color rgb="FF000000"/>
      </bottom>
      <diagonal/>
    </border>
    <border>
      <left/>
      <right style="thin">
        <color rgb="FF000000"/>
      </right>
      <top style="thin">
        <color rgb="FF000000"/>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rgb="FF999999"/>
      </right>
      <top/>
      <bottom style="medium">
        <color rgb="FF999999"/>
      </bottom>
      <diagonal/>
    </border>
    <border>
      <left/>
      <right style="thin">
        <color rgb="FF000000"/>
      </right>
      <top style="medium">
        <color indexed="64"/>
      </top>
      <bottom style="medium">
        <color indexed="64"/>
      </bottom>
      <diagonal/>
    </border>
    <border>
      <left style="thin">
        <color rgb="FF000000"/>
      </left>
      <right style="thin">
        <color rgb="FF000000"/>
      </right>
      <top/>
      <bottom/>
      <diagonal/>
    </border>
    <border>
      <left/>
      <right style="thin">
        <color rgb="FF000000"/>
      </right>
      <top/>
      <bottom style="thin">
        <color rgb="FF000000"/>
      </bottom>
      <diagonal/>
    </border>
  </borders>
  <cellStyleXfs count="1">
    <xf numFmtId="0" fontId="0" fillId="0" borderId="0"/>
  </cellStyleXfs>
  <cellXfs count="141">
    <xf numFmtId="0" fontId="0" fillId="0" borderId="0" xfId="0"/>
    <xf numFmtId="0" fontId="0" fillId="0" borderId="27" xfId="0" applyBorder="1"/>
    <xf numFmtId="0" fontId="4" fillId="0" borderId="0" xfId="0" applyFont="1"/>
    <xf numFmtId="0" fontId="5" fillId="0" borderId="25" xfId="0" applyFont="1" applyBorder="1" applyAlignment="1">
      <alignment vertical="center" wrapText="1"/>
    </xf>
    <xf numFmtId="0" fontId="5" fillId="0" borderId="9" xfId="0" applyFont="1" applyBorder="1" applyAlignment="1">
      <alignment vertical="center" wrapText="1"/>
    </xf>
    <xf numFmtId="0" fontId="5" fillId="0" borderId="24" xfId="0" applyFont="1" applyBorder="1" applyAlignment="1">
      <alignment horizontal="left" vertical="center" wrapText="1"/>
    </xf>
    <xf numFmtId="0" fontId="0" fillId="0" borderId="37" xfId="0" applyBorder="1"/>
    <xf numFmtId="0" fontId="1" fillId="4" borderId="34" xfId="0" applyFont="1" applyFill="1" applyBorder="1"/>
    <xf numFmtId="0" fontId="1" fillId="4" borderId="35" xfId="0" applyFont="1" applyFill="1" applyBorder="1"/>
    <xf numFmtId="0" fontId="1" fillId="4" borderId="36" xfId="0" applyFont="1" applyFill="1" applyBorder="1"/>
    <xf numFmtId="0" fontId="6" fillId="5" borderId="22"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0" xfId="0" applyFont="1" applyFill="1" applyBorder="1" applyAlignment="1">
      <alignment horizontal="center" vertical="center" wrapText="1"/>
    </xf>
    <xf numFmtId="0" fontId="6" fillId="5" borderId="4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27" xfId="0" applyFont="1" applyFill="1" applyBorder="1" applyAlignment="1">
      <alignment horizontal="center" vertical="center" wrapText="1"/>
    </xf>
    <xf numFmtId="0" fontId="6" fillId="6" borderId="42"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27" xfId="0" applyFont="1" applyFill="1" applyBorder="1" applyAlignment="1">
      <alignment horizontal="center" vertical="center" wrapText="1"/>
    </xf>
    <xf numFmtId="0" fontId="6" fillId="7" borderId="42" xfId="0" applyFont="1" applyFill="1" applyBorder="1" applyAlignment="1">
      <alignment horizontal="center" vertical="center" wrapText="1"/>
    </xf>
    <xf numFmtId="0" fontId="6" fillId="8" borderId="20"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6" fillId="8" borderId="5" xfId="0" applyFont="1" applyFill="1" applyBorder="1" applyAlignment="1">
      <alignment horizontal="center" vertical="center" wrapText="1"/>
    </xf>
    <xf numFmtId="0" fontId="1" fillId="0" borderId="26" xfId="0" applyFont="1" applyBorder="1" applyAlignment="1">
      <alignment horizontal="left" vertical="center"/>
    </xf>
    <xf numFmtId="0" fontId="1" fillId="0" borderId="22" xfId="0" applyFont="1" applyBorder="1" applyAlignment="1">
      <alignment horizontal="left" vertical="center" wrapText="1"/>
    </xf>
    <xf numFmtId="0" fontId="1" fillId="0" borderId="22" xfId="0" applyFont="1" applyBorder="1" applyAlignment="1">
      <alignment horizontal="left" wrapText="1"/>
    </xf>
    <xf numFmtId="0" fontId="11" fillId="11" borderId="1" xfId="0" applyFont="1" applyFill="1" applyBorder="1" applyAlignment="1">
      <alignment horizontal="center" vertical="center" wrapText="1"/>
    </xf>
    <xf numFmtId="0" fontId="12" fillId="0" borderId="1" xfId="0" applyFont="1" applyBorder="1" applyAlignment="1">
      <alignment horizontal="center"/>
    </xf>
    <xf numFmtId="0" fontId="12" fillId="0" borderId="1" xfId="0" applyFont="1" applyBorder="1" applyAlignment="1">
      <alignment horizontal="center" vertical="center" wrapText="1"/>
    </xf>
    <xf numFmtId="0" fontId="6" fillId="5" borderId="48" xfId="0" applyFont="1" applyFill="1" applyBorder="1" applyAlignment="1">
      <alignment horizontal="center" vertical="center" wrapText="1"/>
    </xf>
    <xf numFmtId="0" fontId="13" fillId="0" borderId="43" xfId="0" applyFont="1" applyBorder="1" applyAlignment="1">
      <alignment horizontal="left" vertical="center" wrapText="1"/>
    </xf>
    <xf numFmtId="0" fontId="0" fillId="0" borderId="2" xfId="0" applyBorder="1" applyAlignment="1">
      <alignment horizontal="left" vertical="top" wrapText="1"/>
    </xf>
    <xf numFmtId="0" fontId="0" fillId="0" borderId="19" xfId="0" applyBorder="1" applyAlignment="1">
      <alignment horizontal="left" vertical="top" wrapText="1"/>
    </xf>
    <xf numFmtId="0" fontId="0" fillId="0" borderId="1" xfId="0" applyBorder="1" applyAlignment="1">
      <alignment horizontal="left" vertical="top" wrapText="1"/>
    </xf>
    <xf numFmtId="0" fontId="0" fillId="0" borderId="20" xfId="0" applyBorder="1" applyAlignment="1">
      <alignment horizontal="left" vertical="top" wrapText="1"/>
    </xf>
    <xf numFmtId="0" fontId="0" fillId="0" borderId="1" xfId="0" applyBorder="1" applyAlignment="1">
      <alignment horizontal="left" vertical="top"/>
    </xf>
    <xf numFmtId="0" fontId="0" fillId="0" borderId="20" xfId="0" applyBorder="1" applyAlignment="1">
      <alignment horizontal="left" vertical="top"/>
    </xf>
    <xf numFmtId="0" fontId="0" fillId="0" borderId="44" xfId="0" applyBorder="1" applyAlignment="1">
      <alignment horizontal="left" vertical="top" wrapText="1"/>
    </xf>
    <xf numFmtId="0" fontId="0" fillId="0" borderId="45" xfId="0" applyBorder="1" applyAlignment="1">
      <alignment horizontal="left" vertical="top" wrapText="1"/>
    </xf>
    <xf numFmtId="0" fontId="10" fillId="0" borderId="1" xfId="0" applyFont="1" applyBorder="1" applyAlignment="1">
      <alignment horizontal="left" vertical="top" wrapText="1"/>
    </xf>
    <xf numFmtId="0" fontId="1" fillId="0" borderId="43" xfId="0" applyFont="1" applyBorder="1" applyAlignment="1">
      <alignment horizontal="left" vertical="center" wrapText="1"/>
    </xf>
    <xf numFmtId="0" fontId="1" fillId="10" borderId="1" xfId="0" applyFont="1" applyFill="1" applyBorder="1" applyAlignment="1">
      <alignment horizontal="left" vertical="center" wrapText="1"/>
    </xf>
    <xf numFmtId="0" fontId="5" fillId="0" borderId="50" xfId="0" applyFont="1" applyBorder="1" applyAlignment="1">
      <alignment horizontal="left" vertical="center" wrapText="1"/>
    </xf>
    <xf numFmtId="0" fontId="6" fillId="6" borderId="51" xfId="0" applyFont="1" applyFill="1" applyBorder="1" applyAlignment="1">
      <alignment horizontal="center" vertical="center" wrapText="1"/>
    </xf>
    <xf numFmtId="0" fontId="6" fillId="7" borderId="51" xfId="0" applyFont="1" applyFill="1" applyBorder="1" applyAlignment="1">
      <alignment horizontal="center" vertical="center" wrapText="1"/>
    </xf>
    <xf numFmtId="0" fontId="6" fillId="8" borderId="52" xfId="0" applyFont="1" applyFill="1" applyBorder="1" applyAlignment="1">
      <alignment horizontal="center" vertical="center" wrapText="1"/>
    </xf>
    <xf numFmtId="0" fontId="6" fillId="8" borderId="53" xfId="0" applyFont="1" applyFill="1" applyBorder="1" applyAlignment="1">
      <alignment horizontal="center" vertical="center" wrapText="1"/>
    </xf>
    <xf numFmtId="0" fontId="6" fillId="8" borderId="54" xfId="0" applyFont="1" applyFill="1" applyBorder="1" applyAlignment="1">
      <alignment horizontal="center" vertical="center" wrapText="1"/>
    </xf>
    <xf numFmtId="0" fontId="5" fillId="0" borderId="55" xfId="0" applyFont="1" applyBorder="1" applyAlignment="1">
      <alignment vertical="center" wrapText="1"/>
    </xf>
    <xf numFmtId="0" fontId="5" fillId="0" borderId="47" xfId="0" applyFont="1" applyBorder="1" applyAlignment="1">
      <alignment vertical="center" wrapText="1"/>
    </xf>
    <xf numFmtId="0" fontId="5" fillId="10" borderId="47" xfId="0" applyFont="1" applyFill="1" applyBorder="1" applyAlignment="1">
      <alignment vertical="center" wrapText="1"/>
    </xf>
    <xf numFmtId="0" fontId="6" fillId="5" borderId="56" xfId="0" applyFont="1" applyFill="1" applyBorder="1" applyAlignment="1">
      <alignment horizontal="center" vertical="center" wrapText="1"/>
    </xf>
    <xf numFmtId="0" fontId="14" fillId="0" borderId="47" xfId="0" applyFont="1" applyBorder="1" applyAlignment="1">
      <alignment vertical="center" wrapText="1"/>
    </xf>
    <xf numFmtId="0" fontId="6" fillId="5" borderId="58" xfId="0" applyFont="1" applyFill="1" applyBorder="1" applyAlignment="1">
      <alignment horizontal="center" vertical="center" wrapText="1"/>
    </xf>
    <xf numFmtId="0" fontId="6" fillId="5" borderId="59" xfId="0" applyFont="1" applyFill="1" applyBorder="1" applyAlignment="1">
      <alignment horizontal="center" vertical="center" wrapText="1"/>
    </xf>
    <xf numFmtId="0" fontId="6" fillId="5" borderId="60" xfId="0" applyFont="1" applyFill="1" applyBorder="1" applyAlignment="1">
      <alignment horizontal="center" vertical="center" wrapText="1"/>
    </xf>
    <xf numFmtId="0" fontId="6" fillId="5" borderId="61" xfId="0" applyFont="1" applyFill="1" applyBorder="1" applyAlignment="1">
      <alignment horizontal="center" vertical="center" wrapText="1"/>
    </xf>
    <xf numFmtId="0" fontId="6" fillId="5" borderId="62" xfId="0" applyFont="1" applyFill="1" applyBorder="1" applyAlignment="1">
      <alignment horizontal="center" vertical="center" wrapText="1"/>
    </xf>
    <xf numFmtId="0" fontId="15" fillId="10" borderId="57" xfId="0" applyFont="1" applyFill="1" applyBorder="1" applyAlignment="1">
      <alignment vertical="center"/>
    </xf>
    <xf numFmtId="0" fontId="4" fillId="12" borderId="0" xfId="0" applyFont="1" applyFill="1"/>
    <xf numFmtId="0" fontId="3" fillId="12" borderId="10" xfId="0" applyFont="1" applyFill="1" applyBorder="1" applyAlignment="1">
      <alignment vertical="center" wrapText="1"/>
    </xf>
    <xf numFmtId="0" fontId="16" fillId="12" borderId="18" xfId="0" applyFont="1" applyFill="1" applyBorder="1" applyAlignment="1">
      <alignment vertical="center" wrapText="1"/>
    </xf>
    <xf numFmtId="0" fontId="16" fillId="12" borderId="46" xfId="0" applyFont="1" applyFill="1" applyBorder="1" applyAlignment="1">
      <alignment vertical="center" wrapText="1"/>
    </xf>
    <xf numFmtId="0" fontId="16" fillId="5" borderId="34" xfId="0" applyFont="1" applyFill="1" applyBorder="1" applyAlignment="1">
      <alignment vertical="center" wrapText="1"/>
    </xf>
    <xf numFmtId="0" fontId="16" fillId="6" borderId="35" xfId="0" applyFont="1" applyFill="1" applyBorder="1" applyAlignment="1">
      <alignment vertical="center" wrapText="1"/>
    </xf>
    <xf numFmtId="0" fontId="16" fillId="9" borderId="35" xfId="0" applyFont="1" applyFill="1" applyBorder="1" applyAlignment="1">
      <alignment vertical="center" wrapText="1"/>
    </xf>
    <xf numFmtId="0" fontId="16" fillId="8" borderId="36" xfId="0" applyFont="1" applyFill="1" applyBorder="1" applyAlignment="1">
      <alignment vertical="center" wrapText="1"/>
    </xf>
    <xf numFmtId="0" fontId="17" fillId="12" borderId="0" xfId="0" applyFont="1" applyFill="1"/>
    <xf numFmtId="0" fontId="18" fillId="0" borderId="1" xfId="0" applyFont="1" applyBorder="1" applyAlignment="1">
      <alignment horizontal="left" vertical="center" wrapText="1"/>
    </xf>
    <xf numFmtId="0" fontId="19" fillId="13" borderId="38" xfId="0" applyFont="1" applyFill="1" applyBorder="1" applyAlignment="1">
      <alignment vertical="center" wrapText="1"/>
    </xf>
    <xf numFmtId="0" fontId="19" fillId="13" borderId="64" xfId="0" applyFont="1" applyFill="1" applyBorder="1" applyAlignment="1">
      <alignment vertical="center" wrapText="1"/>
    </xf>
    <xf numFmtId="0" fontId="19" fillId="13" borderId="14" xfId="0" applyFont="1" applyFill="1" applyBorder="1" applyAlignment="1">
      <alignment vertical="center" wrapText="1"/>
    </xf>
    <xf numFmtId="0" fontId="19" fillId="13" borderId="39" xfId="0" applyFont="1" applyFill="1" applyBorder="1" applyAlignment="1">
      <alignment vertical="center" wrapText="1"/>
    </xf>
    <xf numFmtId="0" fontId="0" fillId="12" borderId="0" xfId="0" applyFill="1" applyAlignment="1">
      <alignment vertical="center"/>
    </xf>
    <xf numFmtId="0" fontId="0" fillId="0" borderId="0" xfId="0" applyAlignment="1">
      <alignment vertical="center"/>
    </xf>
    <xf numFmtId="0" fontId="20" fillId="0" borderId="48" xfId="0" quotePrefix="1" applyFont="1" applyBorder="1" applyAlignment="1">
      <alignment vertical="center"/>
    </xf>
    <xf numFmtId="3" fontId="20" fillId="0" borderId="48" xfId="0" applyNumberFormat="1" applyFont="1" applyBorder="1" applyAlignment="1">
      <alignment vertical="center"/>
    </xf>
    <xf numFmtId="0" fontId="0" fillId="12" borderId="0" xfId="0" applyFill="1" applyAlignment="1">
      <alignment vertical="center" wrapText="1"/>
    </xf>
    <xf numFmtId="0" fontId="0" fillId="0" borderId="0" xfId="0" applyAlignment="1">
      <alignment vertical="center" wrapText="1"/>
    </xf>
    <xf numFmtId="0" fontId="20" fillId="0" borderId="66" xfId="0" quotePrefix="1" applyFont="1" applyBorder="1" applyAlignment="1">
      <alignment vertical="center"/>
    </xf>
    <xf numFmtId="0" fontId="20" fillId="0" borderId="66" xfId="0" applyFont="1" applyBorder="1" applyAlignment="1">
      <alignment vertical="center"/>
    </xf>
    <xf numFmtId="0" fontId="20" fillId="0" borderId="37" xfId="0" applyFont="1" applyBorder="1" applyAlignment="1">
      <alignment vertical="center" wrapText="1"/>
    </xf>
    <xf numFmtId="0" fontId="21" fillId="0" borderId="37" xfId="0" applyFont="1" applyBorder="1" applyAlignment="1">
      <alignment vertical="center"/>
    </xf>
    <xf numFmtId="0" fontId="21" fillId="0" borderId="66" xfId="0" applyFont="1" applyBorder="1" applyAlignment="1">
      <alignment vertical="center"/>
    </xf>
    <xf numFmtId="0" fontId="20" fillId="14" borderId="0" xfId="0" applyFont="1" applyFill="1" applyAlignment="1">
      <alignment vertical="center" wrapText="1"/>
    </xf>
    <xf numFmtId="0" fontId="20" fillId="14" borderId="0" xfId="0" applyFont="1" applyFill="1" applyAlignment="1">
      <alignment vertical="center"/>
    </xf>
    <xf numFmtId="0" fontId="22" fillId="14" borderId="0" xfId="0" applyFont="1" applyFill="1" applyAlignment="1">
      <alignment vertical="center"/>
    </xf>
    <xf numFmtId="0" fontId="20" fillId="15" borderId="2" xfId="0" applyFont="1" applyFill="1" applyBorder="1" applyAlignment="1">
      <alignment vertical="center"/>
    </xf>
    <xf numFmtId="0" fontId="3" fillId="12" borderId="0" xfId="0" applyFont="1" applyFill="1" applyAlignment="1">
      <alignment vertical="center"/>
    </xf>
    <xf numFmtId="0" fontId="23" fillId="0" borderId="63" xfId="0" applyFont="1" applyBorder="1" applyAlignment="1">
      <alignment vertical="center"/>
    </xf>
    <xf numFmtId="0" fontId="24" fillId="0" borderId="66" xfId="0" applyFont="1" applyBorder="1" applyAlignment="1">
      <alignment vertical="center"/>
    </xf>
    <xf numFmtId="0" fontId="25" fillId="15" borderId="2" xfId="0" applyFont="1" applyFill="1" applyBorder="1" applyAlignment="1">
      <alignment vertical="center"/>
    </xf>
    <xf numFmtId="0" fontId="26" fillId="0" borderId="63" xfId="0" applyFont="1" applyBorder="1" applyAlignment="1">
      <alignment vertical="center"/>
    </xf>
    <xf numFmtId="3" fontId="24" fillId="0" borderId="48" xfId="0" applyNumberFormat="1" applyFont="1" applyBorder="1" applyAlignment="1">
      <alignment vertical="center"/>
    </xf>
    <xf numFmtId="3" fontId="27" fillId="0" borderId="66" xfId="0" applyNumberFormat="1" applyFont="1" applyBorder="1" applyAlignment="1">
      <alignment vertical="center"/>
    </xf>
    <xf numFmtId="3" fontId="28" fillId="0" borderId="0" xfId="0" applyNumberFormat="1" applyFont="1" applyAlignment="1">
      <alignment vertical="center"/>
    </xf>
    <xf numFmtId="0" fontId="27" fillId="0" borderId="48" xfId="0" applyFont="1" applyBorder="1" applyAlignment="1">
      <alignment vertical="center"/>
    </xf>
    <xf numFmtId="0" fontId="29" fillId="0" borderId="63" xfId="0" applyFont="1" applyBorder="1" applyAlignment="1">
      <alignment vertical="center"/>
    </xf>
    <xf numFmtId="0" fontId="27" fillId="0" borderId="66" xfId="0" applyFont="1" applyBorder="1" applyAlignment="1">
      <alignment vertical="center"/>
    </xf>
    <xf numFmtId="0" fontId="30" fillId="0" borderId="63" xfId="0" applyFont="1" applyBorder="1" applyAlignment="1">
      <alignment vertical="center"/>
    </xf>
    <xf numFmtId="0" fontId="27" fillId="0" borderId="37" xfId="0" applyFont="1" applyBorder="1" applyAlignment="1">
      <alignment vertical="center"/>
    </xf>
    <xf numFmtId="3" fontId="28" fillId="0" borderId="0" xfId="0" applyNumberFormat="1" applyFont="1"/>
    <xf numFmtId="3" fontId="27" fillId="0" borderId="48" xfId="0" applyNumberFormat="1" applyFont="1" applyBorder="1" applyAlignment="1">
      <alignment vertical="center"/>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3" fillId="2" borderId="13"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9" fillId="0" borderId="49" xfId="0" applyFont="1" applyBorder="1" applyAlignment="1">
      <alignment horizontal="left" vertical="center" wrapText="1"/>
    </xf>
    <xf numFmtId="0" fontId="9" fillId="0" borderId="33" xfId="0" applyFont="1" applyBorder="1" applyAlignment="1">
      <alignment horizontal="left" vertical="center" wrapText="1"/>
    </xf>
    <xf numFmtId="0" fontId="9" fillId="0" borderId="32" xfId="0" applyFont="1" applyBorder="1" applyAlignment="1">
      <alignment horizontal="left" vertical="center" wrapText="1"/>
    </xf>
    <xf numFmtId="0" fontId="7" fillId="3" borderId="17"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21" xfId="0" applyFont="1" applyFill="1" applyBorder="1" applyAlignment="1">
      <alignment horizontal="center" vertical="center"/>
    </xf>
    <xf numFmtId="0" fontId="7" fillId="3" borderId="30" xfId="0" applyFont="1" applyFill="1" applyBorder="1" applyAlignment="1">
      <alignment horizontal="center" vertical="center"/>
    </xf>
    <xf numFmtId="0" fontId="7" fillId="3" borderId="31" xfId="0" applyFont="1" applyFill="1" applyBorder="1" applyAlignment="1">
      <alignment horizontal="center" vertical="center"/>
    </xf>
    <xf numFmtId="0" fontId="8" fillId="2" borderId="3"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2" fillId="3" borderId="34" xfId="0" applyFont="1" applyFill="1" applyBorder="1" applyAlignment="1">
      <alignment horizontal="center"/>
    </xf>
    <xf numFmtId="0" fontId="1" fillId="3" borderId="35" xfId="0" applyFont="1" applyFill="1" applyBorder="1" applyAlignment="1">
      <alignment horizontal="center"/>
    </xf>
    <xf numFmtId="0" fontId="1" fillId="3" borderId="36" xfId="0" applyFont="1" applyFill="1" applyBorder="1" applyAlignment="1">
      <alignment horizontal="center"/>
    </xf>
    <xf numFmtId="0" fontId="20" fillId="0" borderId="65" xfId="0" applyFont="1" applyBorder="1" applyAlignment="1">
      <alignment vertical="center" wrapText="1"/>
    </xf>
    <xf numFmtId="0" fontId="20" fillId="0" borderId="37" xfId="0" applyFont="1" applyBorder="1" applyAlignment="1">
      <alignment vertical="center" wrapText="1"/>
    </xf>
    <xf numFmtId="0" fontId="2" fillId="3" borderId="17" xfId="0" applyFont="1" applyFill="1" applyBorder="1" applyAlignment="1">
      <alignment horizontal="center"/>
    </xf>
    <xf numFmtId="0" fontId="0" fillId="3" borderId="12"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beyondautoparts.colombiatrade.com.co/" TargetMode="External"/><Relationship Id="rId13" Type="http://schemas.openxmlformats.org/officeDocument/2006/relationships/hyperlink" Target="https://biblioteca.colombia.travel/" TargetMode="External"/><Relationship Id="rId18" Type="http://schemas.openxmlformats.org/officeDocument/2006/relationships/hyperlink" Target="https://investincolombia.com.co/" TargetMode="External"/><Relationship Id="rId3" Type="http://schemas.openxmlformats.org/officeDocument/2006/relationships/hyperlink" Target="https://colombia.co/" TargetMode="External"/><Relationship Id="rId21" Type="http://schemas.openxmlformats.org/officeDocument/2006/relationships/hyperlink" Target="https://caaf.procolombia.co/" TargetMode="External"/><Relationship Id="rId7" Type="http://schemas.openxmlformats.org/officeDocument/2006/relationships/hyperlink" Target="https://formacionexportadora.colombiatrade.com.co/" TargetMode="External"/><Relationship Id="rId12" Type="http://schemas.openxmlformats.org/officeDocument/2006/relationships/hyperlink" Target="https://colombia.travel/serverad" TargetMode="External"/><Relationship Id="rId17" Type="http://schemas.openxmlformats.org/officeDocument/2006/relationships/hyperlink" Target="https://procolombia.co/" TargetMode="External"/><Relationship Id="rId2" Type="http://schemas.openxmlformats.org/officeDocument/2006/relationships/hyperlink" Target="https://empresarios.colombia.travel/" TargetMode="External"/><Relationship Id="rId16" Type="http://schemas.openxmlformats.org/officeDocument/2006/relationships/hyperlink" Target="https://ourorigin.colombiatrade.com.co/" TargetMode="External"/><Relationship Id="rId20" Type="http://schemas.openxmlformats.org/officeDocument/2006/relationships/hyperlink" Target="https://fabricas.colombiatrade.com.co/" TargetMode="External"/><Relationship Id="rId1" Type="http://schemas.openxmlformats.org/officeDocument/2006/relationships/hyperlink" Target="https://colombia.travel/" TargetMode="External"/><Relationship Id="rId6" Type="http://schemas.openxmlformats.org/officeDocument/2006/relationships/hyperlink" Target="https://ruta-exportadora.colombia.travel/" TargetMode="External"/><Relationship Id="rId11" Type="http://schemas.openxmlformats.org/officeDocument/2006/relationships/hyperlink" Target="https://regions.colombia.travel/" TargetMode="External"/><Relationship Id="rId24" Type="http://schemas.openxmlformats.org/officeDocument/2006/relationships/hyperlink" Target="https://trivia.colombia.co/" TargetMode="External"/><Relationship Id="rId5" Type="http://schemas.openxmlformats.org/officeDocument/2006/relationships/hyperlink" Target="https://automotive.colombiatrade.com.co/" TargetMode="External"/><Relationship Id="rId15" Type="http://schemas.openxmlformats.org/officeDocument/2006/relationships/hyperlink" Target="https://b2btradeshow.colombiatrade.com.co/" TargetMode="External"/><Relationship Id="rId23" Type="http://schemas.openxmlformats.org/officeDocument/2006/relationships/hyperlink" Target="https://embajadasyconsulados.procolombia.co/" TargetMode="External"/><Relationship Id="rId10" Type="http://schemas.openxmlformats.org/officeDocument/2006/relationships/hyperlink" Target="https://colombianhws.colombiatrade.com.co/" TargetMode="External"/><Relationship Id="rId19" Type="http://schemas.openxmlformats.org/officeDocument/2006/relationships/hyperlink" Target="https://macrorruedasprocolombia.co/" TargetMode="External"/><Relationship Id="rId4" Type="http://schemas.openxmlformats.org/officeDocument/2006/relationships/hyperlink" Target="https://design-room-colombia.colombiatrade.com.co/" TargetMode="External"/><Relationship Id="rId9" Type="http://schemas.openxmlformats.org/officeDocument/2006/relationships/hyperlink" Target="https://buildingorigins.colombiatrade.com.co/" TargetMode="External"/><Relationship Id="rId14" Type="http://schemas.openxmlformats.org/officeDocument/2006/relationships/hyperlink" Target="https://premios.colombia.travel/" TargetMode="External"/><Relationship Id="rId22" Type="http://schemas.openxmlformats.org/officeDocument/2006/relationships/hyperlink" Target="https://colombiainvestmentsummit.co/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92BE1-2FA9-4E53-8AB9-E6F9930EFCDC}">
  <dimension ref="A1:AA175"/>
  <sheetViews>
    <sheetView zoomScale="80" zoomScaleNormal="80" workbookViewId="0">
      <pane xSplit="2" ySplit="7" topLeftCell="C23" activePane="bottomRight" state="frozen"/>
      <selection pane="topRight" activeCell="C1" sqref="C1"/>
      <selection pane="bottomLeft" activeCell="A8" sqref="A8"/>
      <selection pane="bottomRight" activeCell="B37" sqref="B37"/>
    </sheetView>
  </sheetViews>
  <sheetFormatPr baseColWidth="10" defaultColWidth="11.42578125" defaultRowHeight="14.25" x14ac:dyDescent="0.2"/>
  <cols>
    <col min="1" max="1" width="21.42578125" style="2" customWidth="1"/>
    <col min="2" max="2" width="22" style="2" customWidth="1"/>
    <col min="3" max="3" width="7.28515625" style="2" customWidth="1"/>
    <col min="4" max="4" width="16.7109375" style="2" customWidth="1"/>
    <col min="5" max="5" width="10.7109375" style="2" customWidth="1"/>
    <col min="6" max="6" width="8.42578125" style="2" customWidth="1"/>
    <col min="7" max="7" width="11.85546875" style="2" customWidth="1"/>
    <col min="8" max="8" width="7.7109375" style="2" customWidth="1"/>
    <col min="9" max="9" width="17.42578125" style="2" customWidth="1"/>
    <col min="10" max="10" width="14.28515625" style="2" customWidth="1"/>
    <col min="11" max="11" width="13.28515625" style="2" customWidth="1"/>
    <col min="12" max="12" width="11.42578125" style="2"/>
    <col min="13" max="13" width="8.140625" style="2" customWidth="1"/>
    <col min="14" max="15" width="9.42578125" style="2" customWidth="1"/>
    <col min="16" max="16" width="7.85546875" style="2" customWidth="1"/>
    <col min="17" max="17" width="11.42578125" style="2"/>
    <col min="18" max="18" width="26.140625" style="2" customWidth="1"/>
    <col min="19" max="27" width="11.42578125" style="64"/>
    <col min="28" max="16384" width="11.42578125" style="2"/>
  </cols>
  <sheetData>
    <row r="1" spans="1:18" s="64" customFormat="1" ht="15" thickBot="1" x14ac:dyDescent="0.25"/>
    <row r="2" spans="1:18" x14ac:dyDescent="0.2">
      <c r="A2" s="118" t="s">
        <v>0</v>
      </c>
      <c r="B2" s="119"/>
      <c r="C2" s="119"/>
      <c r="D2" s="119"/>
      <c r="E2" s="119"/>
      <c r="F2" s="119"/>
      <c r="G2" s="119"/>
      <c r="H2" s="119"/>
      <c r="I2" s="119"/>
      <c r="J2" s="119"/>
      <c r="K2" s="119"/>
      <c r="L2" s="119"/>
      <c r="M2" s="119"/>
      <c r="N2" s="119"/>
      <c r="O2" s="119"/>
      <c r="P2" s="119"/>
      <c r="Q2" s="120"/>
      <c r="R2" s="64"/>
    </row>
    <row r="3" spans="1:18" ht="15" thickBot="1" x14ac:dyDescent="0.25">
      <c r="A3" s="121"/>
      <c r="B3" s="122"/>
      <c r="C3" s="122"/>
      <c r="D3" s="122"/>
      <c r="E3" s="122"/>
      <c r="F3" s="122"/>
      <c r="G3" s="122"/>
      <c r="H3" s="122"/>
      <c r="I3" s="122"/>
      <c r="J3" s="122"/>
      <c r="K3" s="122"/>
      <c r="L3" s="122"/>
      <c r="M3" s="122"/>
      <c r="N3" s="122"/>
      <c r="O3" s="122"/>
      <c r="P3" s="122"/>
      <c r="Q3" s="123"/>
      <c r="R3" s="64"/>
    </row>
    <row r="4" spans="1:18" ht="23.45" customHeight="1" thickBot="1" x14ac:dyDescent="0.25">
      <c r="A4" s="124" t="s">
        <v>1</v>
      </c>
      <c r="B4" s="126" t="s">
        <v>2</v>
      </c>
      <c r="C4" s="128" t="s">
        <v>3</v>
      </c>
      <c r="D4" s="129"/>
      <c r="E4" s="129"/>
      <c r="F4" s="129"/>
      <c r="G4" s="129"/>
      <c r="H4" s="129"/>
      <c r="I4" s="129"/>
      <c r="J4" s="129"/>
      <c r="K4" s="129"/>
      <c r="L4" s="129"/>
      <c r="M4" s="129"/>
      <c r="N4" s="129"/>
      <c r="O4" s="129"/>
      <c r="P4" s="129"/>
      <c r="Q4" s="130"/>
      <c r="R4" s="64"/>
    </row>
    <row r="5" spans="1:18" ht="16.5" thickBot="1" x14ac:dyDescent="0.25">
      <c r="A5" s="125"/>
      <c r="B5" s="127"/>
      <c r="C5" s="131" t="s">
        <v>4</v>
      </c>
      <c r="D5" s="132"/>
      <c r="E5" s="132"/>
      <c r="F5" s="132"/>
      <c r="G5" s="133"/>
      <c r="H5" s="131" t="s">
        <v>5</v>
      </c>
      <c r="I5" s="132"/>
      <c r="J5" s="132"/>
      <c r="K5" s="132"/>
      <c r="L5" s="132"/>
      <c r="M5" s="131" t="s">
        <v>6</v>
      </c>
      <c r="N5" s="132"/>
      <c r="O5" s="132"/>
      <c r="P5" s="132"/>
      <c r="Q5" s="133"/>
      <c r="R5" s="64"/>
    </row>
    <row r="6" spans="1:18" ht="17.45" customHeight="1" thickBot="1" x14ac:dyDescent="0.25">
      <c r="A6" s="64"/>
      <c r="B6" s="65"/>
      <c r="C6" s="110" t="s">
        <v>7</v>
      </c>
      <c r="D6" s="111"/>
      <c r="E6" s="111"/>
      <c r="F6" s="111"/>
      <c r="G6" s="112"/>
      <c r="H6" s="110" t="s">
        <v>7</v>
      </c>
      <c r="I6" s="111"/>
      <c r="J6" s="111"/>
      <c r="K6" s="111"/>
      <c r="L6" s="112"/>
      <c r="M6" s="110" t="s">
        <v>7</v>
      </c>
      <c r="N6" s="111"/>
      <c r="O6" s="111"/>
      <c r="P6" s="111"/>
      <c r="Q6" s="112"/>
      <c r="R6" s="64"/>
    </row>
    <row r="7" spans="1:18" s="72" customFormat="1" ht="23.25" thickBot="1" x14ac:dyDescent="0.25">
      <c r="A7" s="66"/>
      <c r="B7" s="67"/>
      <c r="C7" s="68" t="s">
        <v>8</v>
      </c>
      <c r="D7" s="69" t="s">
        <v>9</v>
      </c>
      <c r="E7" s="69" t="s">
        <v>10</v>
      </c>
      <c r="F7" s="70" t="s">
        <v>11</v>
      </c>
      <c r="G7" s="71" t="s">
        <v>12</v>
      </c>
      <c r="H7" s="68" t="s">
        <v>8</v>
      </c>
      <c r="I7" s="69" t="s">
        <v>9</v>
      </c>
      <c r="J7" s="69" t="s">
        <v>10</v>
      </c>
      <c r="K7" s="70" t="s">
        <v>11</v>
      </c>
      <c r="L7" s="71" t="s">
        <v>12</v>
      </c>
      <c r="M7" s="68" t="s">
        <v>8</v>
      </c>
      <c r="N7" s="69" t="s">
        <v>9</v>
      </c>
      <c r="O7" s="69" t="s">
        <v>10</v>
      </c>
      <c r="P7" s="70" t="s">
        <v>11</v>
      </c>
      <c r="Q7" s="71" t="s">
        <v>12</v>
      </c>
    </row>
    <row r="8" spans="1:18" x14ac:dyDescent="0.2">
      <c r="A8" s="113" t="s">
        <v>13</v>
      </c>
      <c r="B8" s="53" t="s">
        <v>14</v>
      </c>
      <c r="C8" s="56">
        <v>0</v>
      </c>
      <c r="D8" s="48">
        <v>1</v>
      </c>
      <c r="E8" s="48">
        <v>1</v>
      </c>
      <c r="F8" s="49">
        <v>1</v>
      </c>
      <c r="G8" s="50">
        <v>1</v>
      </c>
      <c r="H8" s="58">
        <v>1</v>
      </c>
      <c r="I8" s="48">
        <v>4</v>
      </c>
      <c r="J8" s="48">
        <v>4</v>
      </c>
      <c r="K8" s="49">
        <v>4</v>
      </c>
      <c r="L8" s="50">
        <v>5</v>
      </c>
      <c r="M8" s="58">
        <v>2</v>
      </c>
      <c r="N8" s="48">
        <v>3</v>
      </c>
      <c r="O8" s="48">
        <v>3</v>
      </c>
      <c r="P8" s="49">
        <v>3</v>
      </c>
      <c r="Q8" s="50">
        <v>6</v>
      </c>
      <c r="R8" s="64"/>
    </row>
    <row r="9" spans="1:18" ht="24" x14ac:dyDescent="0.2">
      <c r="A9" s="114"/>
      <c r="B9" s="54" t="s">
        <v>15</v>
      </c>
      <c r="C9" s="13">
        <v>0</v>
      </c>
      <c r="D9" s="18">
        <v>1</v>
      </c>
      <c r="E9" s="18">
        <v>1</v>
      </c>
      <c r="F9" s="23">
        <v>1</v>
      </c>
      <c r="G9" s="51">
        <v>1</v>
      </c>
      <c r="H9" s="34">
        <v>1</v>
      </c>
      <c r="I9" s="18">
        <v>4</v>
      </c>
      <c r="J9" s="18">
        <v>4</v>
      </c>
      <c r="K9" s="23">
        <v>4</v>
      </c>
      <c r="L9" s="51">
        <v>5</v>
      </c>
      <c r="M9" s="34">
        <v>2</v>
      </c>
      <c r="N9" s="18">
        <v>3</v>
      </c>
      <c r="O9" s="18">
        <v>3</v>
      </c>
      <c r="P9" s="23">
        <v>3</v>
      </c>
      <c r="Q9" s="51">
        <v>6</v>
      </c>
      <c r="R9" s="64"/>
    </row>
    <row r="10" spans="1:18" ht="24" x14ac:dyDescent="0.2">
      <c r="A10" s="114"/>
      <c r="B10" s="54" t="s">
        <v>16</v>
      </c>
      <c r="C10" s="13">
        <v>0</v>
      </c>
      <c r="D10" s="18">
        <v>6</v>
      </c>
      <c r="E10" s="18">
        <v>6</v>
      </c>
      <c r="F10" s="23">
        <v>12</v>
      </c>
      <c r="G10" s="51">
        <v>8</v>
      </c>
      <c r="H10" s="34">
        <v>0</v>
      </c>
      <c r="I10" s="18">
        <v>8</v>
      </c>
      <c r="J10" s="18">
        <v>8</v>
      </c>
      <c r="K10" s="23">
        <v>15</v>
      </c>
      <c r="L10" s="51">
        <v>12</v>
      </c>
      <c r="M10" s="34">
        <v>0</v>
      </c>
      <c r="N10" s="18">
        <v>15</v>
      </c>
      <c r="O10" s="18">
        <v>15</v>
      </c>
      <c r="P10" s="23">
        <v>8</v>
      </c>
      <c r="Q10" s="51">
        <v>14</v>
      </c>
      <c r="R10" s="64"/>
    </row>
    <row r="11" spans="1:18" x14ac:dyDescent="0.2">
      <c r="A11" s="114"/>
      <c r="B11" s="55" t="s">
        <v>17</v>
      </c>
      <c r="C11" s="13">
        <v>0</v>
      </c>
      <c r="D11" s="18">
        <v>13</v>
      </c>
      <c r="E11" s="18">
        <v>12</v>
      </c>
      <c r="F11" s="23">
        <v>20</v>
      </c>
      <c r="G11" s="51">
        <v>20</v>
      </c>
      <c r="H11" s="34">
        <v>0</v>
      </c>
      <c r="I11" s="18">
        <v>6</v>
      </c>
      <c r="J11" s="18">
        <v>6</v>
      </c>
      <c r="K11" s="23">
        <v>10</v>
      </c>
      <c r="L11" s="51">
        <v>10</v>
      </c>
      <c r="M11" s="34">
        <v>0</v>
      </c>
      <c r="N11" s="18">
        <v>10</v>
      </c>
      <c r="O11" s="18">
        <v>10</v>
      </c>
      <c r="P11" s="23">
        <v>5</v>
      </c>
      <c r="Q11" s="51">
        <v>5</v>
      </c>
      <c r="R11" s="64"/>
    </row>
    <row r="12" spans="1:18" x14ac:dyDescent="0.2">
      <c r="A12" s="114"/>
      <c r="B12" s="55" t="s">
        <v>18</v>
      </c>
      <c r="C12" s="13">
        <v>0</v>
      </c>
      <c r="D12" s="18">
        <v>16</v>
      </c>
      <c r="E12" s="18">
        <v>16</v>
      </c>
      <c r="F12" s="23">
        <v>20</v>
      </c>
      <c r="G12" s="51">
        <v>20</v>
      </c>
      <c r="H12" s="34">
        <v>0</v>
      </c>
      <c r="I12" s="18">
        <v>6</v>
      </c>
      <c r="J12" s="18">
        <v>6</v>
      </c>
      <c r="K12" s="23">
        <v>12</v>
      </c>
      <c r="L12" s="51">
        <v>10</v>
      </c>
      <c r="M12" s="34">
        <v>0</v>
      </c>
      <c r="N12" s="18">
        <v>10</v>
      </c>
      <c r="O12" s="18">
        <v>10</v>
      </c>
      <c r="P12" s="23">
        <v>10</v>
      </c>
      <c r="Q12" s="51">
        <v>8</v>
      </c>
      <c r="R12" s="64"/>
    </row>
    <row r="13" spans="1:18" s="64" customFormat="1" x14ac:dyDescent="0.2">
      <c r="A13" s="114"/>
      <c r="B13" s="55" t="s">
        <v>19</v>
      </c>
      <c r="C13" s="13" t="s">
        <v>20</v>
      </c>
      <c r="D13" s="18" t="s">
        <v>20</v>
      </c>
      <c r="E13" s="18"/>
      <c r="F13" s="23" t="s">
        <v>20</v>
      </c>
      <c r="G13" s="51" t="s">
        <v>20</v>
      </c>
      <c r="H13" s="34" t="s">
        <v>20</v>
      </c>
      <c r="I13" s="18" t="s">
        <v>20</v>
      </c>
      <c r="J13" s="18"/>
      <c r="K13" s="23" t="s">
        <v>20</v>
      </c>
      <c r="L13" s="51" t="s">
        <v>20</v>
      </c>
      <c r="M13" s="34" t="s">
        <v>20</v>
      </c>
      <c r="N13" s="18" t="s">
        <v>20</v>
      </c>
      <c r="O13" s="18"/>
      <c r="P13" s="23" t="s">
        <v>20</v>
      </c>
      <c r="Q13" s="51" t="s">
        <v>20</v>
      </c>
      <c r="R13" s="2" t="s">
        <v>21</v>
      </c>
    </row>
    <row r="14" spans="1:18" s="64" customFormat="1" x14ac:dyDescent="0.2">
      <c r="A14" s="114"/>
      <c r="B14" s="54" t="s">
        <v>22</v>
      </c>
      <c r="C14" s="13" t="s">
        <v>20</v>
      </c>
      <c r="D14" s="18" t="s">
        <v>20</v>
      </c>
      <c r="E14" s="18"/>
      <c r="F14" s="23" t="s">
        <v>20</v>
      </c>
      <c r="G14" s="51" t="s">
        <v>20</v>
      </c>
      <c r="H14" s="34" t="s">
        <v>20</v>
      </c>
      <c r="I14" s="18" t="s">
        <v>20</v>
      </c>
      <c r="J14" s="18"/>
      <c r="K14" s="23" t="s">
        <v>20</v>
      </c>
      <c r="L14" s="51" t="s">
        <v>20</v>
      </c>
      <c r="M14" s="34" t="s">
        <v>20</v>
      </c>
      <c r="N14" s="18" t="s">
        <v>20</v>
      </c>
      <c r="O14" s="18"/>
      <c r="P14" s="23" t="s">
        <v>20</v>
      </c>
      <c r="Q14" s="51" t="s">
        <v>20</v>
      </c>
      <c r="R14" s="2" t="s">
        <v>21</v>
      </c>
    </row>
    <row r="15" spans="1:18" s="64" customFormat="1" x14ac:dyDescent="0.2">
      <c r="A15" s="114"/>
      <c r="B15" s="54" t="s">
        <v>23</v>
      </c>
      <c r="C15" s="13" t="s">
        <v>20</v>
      </c>
      <c r="D15" s="18" t="s">
        <v>20</v>
      </c>
      <c r="E15" s="18"/>
      <c r="F15" s="23" t="s">
        <v>20</v>
      </c>
      <c r="G15" s="51" t="s">
        <v>20</v>
      </c>
      <c r="H15" s="34" t="s">
        <v>20</v>
      </c>
      <c r="I15" s="18" t="s">
        <v>20</v>
      </c>
      <c r="J15" s="18"/>
      <c r="K15" s="23" t="s">
        <v>20</v>
      </c>
      <c r="L15" s="51" t="s">
        <v>20</v>
      </c>
      <c r="M15" s="34" t="s">
        <v>20</v>
      </c>
      <c r="N15" s="18" t="s">
        <v>20</v>
      </c>
      <c r="O15" s="18"/>
      <c r="P15" s="23" t="s">
        <v>20</v>
      </c>
      <c r="Q15" s="51" t="s">
        <v>20</v>
      </c>
      <c r="R15" s="2" t="s">
        <v>21</v>
      </c>
    </row>
    <row r="16" spans="1:18" s="64" customFormat="1" ht="15" thickBot="1" x14ac:dyDescent="0.25">
      <c r="A16" s="114"/>
      <c r="B16" s="54" t="s">
        <v>24</v>
      </c>
      <c r="C16" s="13">
        <v>0</v>
      </c>
      <c r="D16" s="18">
        <v>2</v>
      </c>
      <c r="E16" s="18">
        <v>2</v>
      </c>
      <c r="F16" s="23">
        <v>2</v>
      </c>
      <c r="G16" s="51">
        <v>2</v>
      </c>
      <c r="H16" s="34">
        <v>0</v>
      </c>
      <c r="I16" s="18">
        <v>4</v>
      </c>
      <c r="J16" s="18">
        <v>4</v>
      </c>
      <c r="K16" s="23">
        <v>3</v>
      </c>
      <c r="L16" s="51">
        <v>4</v>
      </c>
      <c r="M16" s="34">
        <v>0</v>
      </c>
      <c r="N16" s="18">
        <v>4</v>
      </c>
      <c r="O16" s="18">
        <v>4</v>
      </c>
      <c r="P16" s="23">
        <v>4</v>
      </c>
      <c r="Q16" s="51">
        <v>3</v>
      </c>
    </row>
    <row r="17" spans="1:17" s="64" customFormat="1" x14ac:dyDescent="0.2">
      <c r="A17" s="115" t="s">
        <v>25</v>
      </c>
      <c r="B17" s="47" t="s">
        <v>26</v>
      </c>
      <c r="C17" s="56">
        <v>0</v>
      </c>
      <c r="D17" s="48">
        <v>1</v>
      </c>
      <c r="E17" s="48">
        <v>1</v>
      </c>
      <c r="F17" s="49">
        <v>1</v>
      </c>
      <c r="G17" s="50">
        <v>1</v>
      </c>
      <c r="H17" s="58">
        <v>3</v>
      </c>
      <c r="I17" s="48">
        <v>5</v>
      </c>
      <c r="J17" s="48">
        <v>5</v>
      </c>
      <c r="K17" s="49">
        <v>5</v>
      </c>
      <c r="L17" s="50">
        <v>8</v>
      </c>
      <c r="M17" s="58">
        <v>2</v>
      </c>
      <c r="N17" s="48">
        <v>4</v>
      </c>
      <c r="O17" s="48">
        <v>4</v>
      </c>
      <c r="P17" s="49">
        <v>4</v>
      </c>
      <c r="Q17" s="50">
        <v>4</v>
      </c>
    </row>
    <row r="18" spans="1:17" s="64" customFormat="1" ht="15" thickBot="1" x14ac:dyDescent="0.25">
      <c r="A18" s="116"/>
      <c r="B18" s="5" t="s">
        <v>27</v>
      </c>
      <c r="C18" s="10">
        <v>0</v>
      </c>
      <c r="D18" s="15">
        <v>1</v>
      </c>
      <c r="E18" s="15">
        <v>1</v>
      </c>
      <c r="F18" s="20">
        <v>2</v>
      </c>
      <c r="G18" s="25">
        <v>4</v>
      </c>
      <c r="H18" s="60">
        <v>0</v>
      </c>
      <c r="I18" s="15">
        <v>2</v>
      </c>
      <c r="J18" s="15">
        <v>1</v>
      </c>
      <c r="K18" s="20">
        <v>3</v>
      </c>
      <c r="L18" s="25">
        <v>2</v>
      </c>
      <c r="M18" s="60">
        <v>0</v>
      </c>
      <c r="N18" s="15">
        <v>3</v>
      </c>
      <c r="O18" s="15">
        <v>2</v>
      </c>
      <c r="P18" s="20">
        <v>3</v>
      </c>
      <c r="Q18" s="25">
        <f>1+1</f>
        <v>2</v>
      </c>
    </row>
    <row r="19" spans="1:17" s="64" customFormat="1" x14ac:dyDescent="0.2">
      <c r="A19" s="117" t="s">
        <v>28</v>
      </c>
      <c r="B19" s="4" t="s">
        <v>29</v>
      </c>
      <c r="C19" s="12">
        <v>0</v>
      </c>
      <c r="D19" s="17">
        <v>1</v>
      </c>
      <c r="E19" s="17">
        <v>0</v>
      </c>
      <c r="F19" s="22">
        <v>2</v>
      </c>
      <c r="G19" s="27">
        <v>2</v>
      </c>
      <c r="H19" s="61">
        <v>0</v>
      </c>
      <c r="I19" s="17">
        <v>2</v>
      </c>
      <c r="J19" s="17">
        <v>1</v>
      </c>
      <c r="K19" s="22">
        <v>4</v>
      </c>
      <c r="L19" s="27">
        <v>6</v>
      </c>
      <c r="M19" s="61">
        <v>0</v>
      </c>
      <c r="N19" s="17">
        <v>2</v>
      </c>
      <c r="O19" s="17">
        <v>2</v>
      </c>
      <c r="P19" s="22">
        <v>8</v>
      </c>
      <c r="Q19" s="27">
        <v>8</v>
      </c>
    </row>
    <row r="20" spans="1:17" s="64" customFormat="1" ht="15" thickBot="1" x14ac:dyDescent="0.25">
      <c r="A20" s="116"/>
      <c r="B20" s="3" t="s">
        <v>30</v>
      </c>
      <c r="C20" s="11">
        <v>0</v>
      </c>
      <c r="D20" s="16">
        <v>2</v>
      </c>
      <c r="E20" s="16">
        <v>2</v>
      </c>
      <c r="F20" s="21">
        <v>1</v>
      </c>
      <c r="G20" s="26">
        <v>2</v>
      </c>
      <c r="H20" s="62">
        <v>0</v>
      </c>
      <c r="I20" s="16">
        <v>2</v>
      </c>
      <c r="J20" s="16">
        <v>2</v>
      </c>
      <c r="K20" s="21">
        <v>4</v>
      </c>
      <c r="L20" s="26">
        <v>3</v>
      </c>
      <c r="M20" s="62">
        <v>0</v>
      </c>
      <c r="N20" s="16">
        <v>4</v>
      </c>
      <c r="O20" s="16">
        <v>4</v>
      </c>
      <c r="P20" s="21">
        <v>6</v>
      </c>
      <c r="Q20" s="26">
        <v>2</v>
      </c>
    </row>
    <row r="21" spans="1:17" s="64" customFormat="1" x14ac:dyDescent="0.2">
      <c r="A21" s="108" t="s">
        <v>31</v>
      </c>
      <c r="B21" s="54" t="s">
        <v>32</v>
      </c>
      <c r="C21" s="13">
        <v>0</v>
      </c>
      <c r="D21" s="18">
        <v>20</v>
      </c>
      <c r="E21" s="18">
        <v>20</v>
      </c>
      <c r="F21" s="23">
        <v>40</v>
      </c>
      <c r="G21" s="51">
        <v>50</v>
      </c>
      <c r="H21" s="34">
        <v>44</v>
      </c>
      <c r="I21" s="18">
        <v>80</v>
      </c>
      <c r="J21" s="18">
        <v>70</v>
      </c>
      <c r="K21" s="23">
        <v>150</v>
      </c>
      <c r="L21" s="51">
        <v>150</v>
      </c>
      <c r="M21" s="34">
        <v>60</v>
      </c>
      <c r="N21" s="18">
        <v>500</v>
      </c>
      <c r="O21" s="18">
        <v>500</v>
      </c>
      <c r="P21" s="23">
        <v>1000</v>
      </c>
      <c r="Q21" s="51">
        <v>1000</v>
      </c>
    </row>
    <row r="22" spans="1:17" s="64" customFormat="1" x14ac:dyDescent="0.2">
      <c r="A22" s="108"/>
      <c r="B22" s="54" t="s">
        <v>33</v>
      </c>
      <c r="C22" s="13">
        <v>0</v>
      </c>
      <c r="D22" s="18">
        <v>10</v>
      </c>
      <c r="E22" s="18">
        <v>10</v>
      </c>
      <c r="F22" s="23">
        <v>20</v>
      </c>
      <c r="G22" s="51">
        <v>30</v>
      </c>
      <c r="H22" s="34">
        <v>10</v>
      </c>
      <c r="I22" s="18">
        <v>25</v>
      </c>
      <c r="J22" s="18">
        <v>25</v>
      </c>
      <c r="K22" s="23">
        <v>80</v>
      </c>
      <c r="L22" s="51">
        <v>80</v>
      </c>
      <c r="M22" s="34">
        <v>10</v>
      </c>
      <c r="N22" s="18">
        <v>60</v>
      </c>
      <c r="O22" s="18">
        <v>60</v>
      </c>
      <c r="P22" s="23">
        <v>120</v>
      </c>
      <c r="Q22" s="51">
        <v>100</v>
      </c>
    </row>
    <row r="23" spans="1:17" s="64" customFormat="1" ht="14.25" customHeight="1" x14ac:dyDescent="0.2">
      <c r="A23" s="108"/>
      <c r="B23" s="57" t="s">
        <v>34</v>
      </c>
      <c r="C23" s="13">
        <v>5</v>
      </c>
      <c r="D23" s="18">
        <v>8</v>
      </c>
      <c r="E23" s="18">
        <v>4</v>
      </c>
      <c r="F23" s="23">
        <v>1</v>
      </c>
      <c r="G23" s="51">
        <v>5</v>
      </c>
      <c r="H23" s="34">
        <v>2</v>
      </c>
      <c r="I23" s="18">
        <v>15</v>
      </c>
      <c r="J23" s="18">
        <v>5</v>
      </c>
      <c r="K23" s="23">
        <v>0</v>
      </c>
      <c r="L23" s="51">
        <v>2</v>
      </c>
      <c r="M23" s="34">
        <v>0</v>
      </c>
      <c r="N23" s="18">
        <v>1</v>
      </c>
      <c r="O23" s="18">
        <v>1</v>
      </c>
      <c r="P23" s="23">
        <v>0</v>
      </c>
      <c r="Q23" s="51">
        <v>5</v>
      </c>
    </row>
    <row r="24" spans="1:17" s="64" customFormat="1" x14ac:dyDescent="0.2">
      <c r="A24" s="108"/>
      <c r="B24" s="54" t="s">
        <v>35</v>
      </c>
      <c r="C24" s="13">
        <v>0</v>
      </c>
      <c r="D24" s="18">
        <v>6</v>
      </c>
      <c r="E24" s="18">
        <v>4</v>
      </c>
      <c r="F24" s="23">
        <v>5</v>
      </c>
      <c r="G24" s="51">
        <v>10</v>
      </c>
      <c r="H24" s="34">
        <v>2</v>
      </c>
      <c r="I24" s="18">
        <v>20</v>
      </c>
      <c r="J24" s="18">
        <v>20</v>
      </c>
      <c r="K24" s="23">
        <v>40</v>
      </c>
      <c r="L24" s="51">
        <v>40</v>
      </c>
      <c r="M24" s="34">
        <v>5</v>
      </c>
      <c r="N24" s="18">
        <v>15</v>
      </c>
      <c r="O24" s="18">
        <v>15</v>
      </c>
      <c r="P24" s="23">
        <v>30</v>
      </c>
      <c r="Q24" s="51">
        <v>40</v>
      </c>
    </row>
    <row r="25" spans="1:17" s="64" customFormat="1" x14ac:dyDescent="0.2">
      <c r="A25" s="108"/>
      <c r="B25" s="54" t="s">
        <v>36</v>
      </c>
      <c r="C25" s="13">
        <v>0</v>
      </c>
      <c r="D25" s="18">
        <v>2</v>
      </c>
      <c r="E25" s="18">
        <v>2</v>
      </c>
      <c r="F25" s="23">
        <v>5</v>
      </c>
      <c r="G25" s="51">
        <v>5</v>
      </c>
      <c r="H25" s="34">
        <v>0</v>
      </c>
      <c r="I25" s="18">
        <v>10</v>
      </c>
      <c r="J25" s="18">
        <v>5</v>
      </c>
      <c r="K25" s="23">
        <v>7</v>
      </c>
      <c r="L25" s="51">
        <v>15</v>
      </c>
      <c r="M25" s="34">
        <v>5</v>
      </c>
      <c r="N25" s="18">
        <v>10</v>
      </c>
      <c r="O25" s="18">
        <v>5</v>
      </c>
      <c r="P25" s="23">
        <v>15</v>
      </c>
      <c r="Q25" s="51">
        <v>12</v>
      </c>
    </row>
    <row r="26" spans="1:17" s="64" customFormat="1" x14ac:dyDescent="0.2">
      <c r="A26" s="108"/>
      <c r="B26" s="54" t="s">
        <v>37</v>
      </c>
      <c r="C26" s="13">
        <v>0</v>
      </c>
      <c r="D26" s="18">
        <v>2</v>
      </c>
      <c r="E26" s="18">
        <v>3</v>
      </c>
      <c r="F26" s="23">
        <v>5</v>
      </c>
      <c r="G26" s="51">
        <v>5</v>
      </c>
      <c r="H26" s="34">
        <v>0</v>
      </c>
      <c r="I26" s="18">
        <v>8</v>
      </c>
      <c r="J26" s="18">
        <v>7</v>
      </c>
      <c r="K26" s="23">
        <v>7</v>
      </c>
      <c r="L26" s="51">
        <v>15</v>
      </c>
      <c r="M26" s="34">
        <v>2</v>
      </c>
      <c r="N26" s="18">
        <v>8</v>
      </c>
      <c r="O26" s="18">
        <v>7</v>
      </c>
      <c r="P26" s="23">
        <v>15</v>
      </c>
      <c r="Q26" s="51">
        <v>12</v>
      </c>
    </row>
    <row r="27" spans="1:17" s="64" customFormat="1" x14ac:dyDescent="0.2">
      <c r="A27" s="108"/>
      <c r="B27" s="54" t="s">
        <v>38</v>
      </c>
      <c r="C27" s="13">
        <v>0</v>
      </c>
      <c r="D27" s="18">
        <v>2</v>
      </c>
      <c r="E27" s="18">
        <v>2</v>
      </c>
      <c r="F27" s="23">
        <v>3</v>
      </c>
      <c r="G27" s="51">
        <v>5</v>
      </c>
      <c r="H27" s="34">
        <v>0</v>
      </c>
      <c r="I27" s="18">
        <v>3</v>
      </c>
      <c r="J27" s="18">
        <v>3</v>
      </c>
      <c r="K27" s="23">
        <v>4</v>
      </c>
      <c r="L27" s="51">
        <v>10</v>
      </c>
      <c r="M27" s="34">
        <v>3</v>
      </c>
      <c r="N27" s="18">
        <v>6</v>
      </c>
      <c r="O27" s="18">
        <v>5</v>
      </c>
      <c r="P27" s="23">
        <v>10</v>
      </c>
      <c r="Q27" s="51">
        <v>25</v>
      </c>
    </row>
    <row r="28" spans="1:17" s="64" customFormat="1" x14ac:dyDescent="0.2">
      <c r="A28" s="108"/>
      <c r="B28" s="54" t="s">
        <v>39</v>
      </c>
      <c r="C28" s="13">
        <v>0</v>
      </c>
      <c r="D28" s="18">
        <v>2</v>
      </c>
      <c r="E28" s="18">
        <v>2</v>
      </c>
      <c r="F28" s="23">
        <v>3</v>
      </c>
      <c r="G28" s="51">
        <v>5</v>
      </c>
      <c r="H28" s="34">
        <v>0</v>
      </c>
      <c r="I28" s="18">
        <v>1</v>
      </c>
      <c r="J28" s="18">
        <v>1</v>
      </c>
      <c r="K28" s="23">
        <v>4</v>
      </c>
      <c r="L28" s="51">
        <v>10</v>
      </c>
      <c r="M28" s="34">
        <v>3</v>
      </c>
      <c r="N28" s="18">
        <v>5</v>
      </c>
      <c r="O28" s="18">
        <v>5</v>
      </c>
      <c r="P28" s="23">
        <v>10</v>
      </c>
      <c r="Q28" s="51">
        <v>25</v>
      </c>
    </row>
    <row r="29" spans="1:17" s="64" customFormat="1" ht="15" customHeight="1" thickBot="1" x14ac:dyDescent="0.25">
      <c r="A29" s="109"/>
      <c r="B29" s="63" t="s">
        <v>40</v>
      </c>
      <c r="C29" s="14" t="s">
        <v>20</v>
      </c>
      <c r="D29" s="19">
        <v>2</v>
      </c>
      <c r="E29" s="19">
        <v>2</v>
      </c>
      <c r="F29" s="24">
        <v>2</v>
      </c>
      <c r="G29" s="52">
        <v>4</v>
      </c>
      <c r="H29" s="59" t="s">
        <v>20</v>
      </c>
      <c r="I29" s="19">
        <v>10</v>
      </c>
      <c r="J29" s="19">
        <v>10</v>
      </c>
      <c r="K29" s="24">
        <v>20</v>
      </c>
      <c r="L29" s="52">
        <v>20</v>
      </c>
      <c r="M29" s="59" t="s">
        <v>20</v>
      </c>
      <c r="N29" s="19">
        <v>25</v>
      </c>
      <c r="O29" s="19">
        <v>25</v>
      </c>
      <c r="P29" s="24">
        <v>50</v>
      </c>
      <c r="Q29" s="52">
        <v>50</v>
      </c>
    </row>
    <row r="30" spans="1:17" s="64" customFormat="1" x14ac:dyDescent="0.2"/>
    <row r="31" spans="1:17" s="64" customFormat="1" x14ac:dyDescent="0.2">
      <c r="A31" s="64" t="s">
        <v>41</v>
      </c>
    </row>
    <row r="32" spans="1:17" s="64" customFormat="1" x14ac:dyDescent="0.2"/>
    <row r="33" s="64" customFormat="1" x14ac:dyDescent="0.2"/>
    <row r="34" s="64" customFormat="1" x14ac:dyDescent="0.2"/>
    <row r="35" s="64" customFormat="1" x14ac:dyDescent="0.2"/>
    <row r="36" s="64" customFormat="1" x14ac:dyDescent="0.2"/>
    <row r="37" s="64" customFormat="1" x14ac:dyDescent="0.2"/>
    <row r="38" s="64" customFormat="1" x14ac:dyDescent="0.2"/>
    <row r="39" s="64" customFormat="1" x14ac:dyDescent="0.2"/>
    <row r="40" s="64" customFormat="1" x14ac:dyDescent="0.2"/>
    <row r="41" s="64" customFormat="1" x14ac:dyDescent="0.2"/>
    <row r="42" s="64" customFormat="1" x14ac:dyDescent="0.2"/>
    <row r="43" s="64" customFormat="1" x14ac:dyDescent="0.2"/>
    <row r="44" s="64" customFormat="1" x14ac:dyDescent="0.2"/>
    <row r="45" s="64" customFormat="1" x14ac:dyDescent="0.2"/>
    <row r="46" s="64" customFormat="1" x14ac:dyDescent="0.2"/>
    <row r="47" s="64" customFormat="1" x14ac:dyDescent="0.2"/>
    <row r="48" s="64" customFormat="1" x14ac:dyDescent="0.2"/>
    <row r="49" s="64" customFormat="1" x14ac:dyDescent="0.2"/>
    <row r="50" s="64" customFormat="1" x14ac:dyDescent="0.2"/>
    <row r="51" s="64" customFormat="1" x14ac:dyDescent="0.2"/>
    <row r="52" s="64" customFormat="1" x14ac:dyDescent="0.2"/>
    <row r="53" s="64" customFormat="1" x14ac:dyDescent="0.2"/>
    <row r="54" s="64" customFormat="1" x14ac:dyDescent="0.2"/>
    <row r="55" s="64" customFormat="1" x14ac:dyDescent="0.2"/>
    <row r="56" s="64" customFormat="1" x14ac:dyDescent="0.2"/>
    <row r="57" s="64" customFormat="1" x14ac:dyDescent="0.2"/>
    <row r="58" s="64" customFormat="1" x14ac:dyDescent="0.2"/>
    <row r="59" s="64" customFormat="1" x14ac:dyDescent="0.2"/>
    <row r="60" s="64" customFormat="1" x14ac:dyDescent="0.2"/>
    <row r="61" s="64" customFormat="1" x14ac:dyDescent="0.2"/>
    <row r="62" s="64" customFormat="1" x14ac:dyDescent="0.2"/>
    <row r="63" s="64" customFormat="1" x14ac:dyDescent="0.2"/>
    <row r="64" s="64" customFormat="1" x14ac:dyDescent="0.2"/>
    <row r="65" s="64" customFormat="1" x14ac:dyDescent="0.2"/>
    <row r="66" s="64" customFormat="1" x14ac:dyDescent="0.2"/>
    <row r="67" s="64" customFormat="1" x14ac:dyDescent="0.2"/>
    <row r="68" s="64" customFormat="1" x14ac:dyDescent="0.2"/>
    <row r="69" s="64" customFormat="1" x14ac:dyDescent="0.2"/>
    <row r="70" s="64" customFormat="1" x14ac:dyDescent="0.2"/>
    <row r="71" s="64" customFormat="1" x14ac:dyDescent="0.2"/>
    <row r="72" s="64" customFormat="1" x14ac:dyDescent="0.2"/>
    <row r="73" s="64" customFormat="1" x14ac:dyDescent="0.2"/>
    <row r="74" s="64" customFormat="1" x14ac:dyDescent="0.2"/>
    <row r="75" s="64" customFormat="1" x14ac:dyDescent="0.2"/>
    <row r="76" s="64" customFormat="1" x14ac:dyDescent="0.2"/>
    <row r="77" s="64" customFormat="1" x14ac:dyDescent="0.2"/>
    <row r="78" s="64" customFormat="1" x14ac:dyDescent="0.2"/>
    <row r="79" s="64" customFormat="1" x14ac:dyDescent="0.2"/>
    <row r="80" s="64" customFormat="1" x14ac:dyDescent="0.2"/>
    <row r="81" s="64" customFormat="1" x14ac:dyDescent="0.2"/>
    <row r="82" s="64" customFormat="1" x14ac:dyDescent="0.2"/>
    <row r="83" s="64" customFormat="1" x14ac:dyDescent="0.2"/>
    <row r="84" s="64" customFormat="1" x14ac:dyDescent="0.2"/>
    <row r="85" s="64" customFormat="1" x14ac:dyDescent="0.2"/>
    <row r="86" s="64" customFormat="1" x14ac:dyDescent="0.2"/>
    <row r="87" s="64" customFormat="1" x14ac:dyDescent="0.2"/>
    <row r="88" s="64" customFormat="1" x14ac:dyDescent="0.2"/>
    <row r="89" s="64" customFormat="1" x14ac:dyDescent="0.2"/>
    <row r="90" s="64" customFormat="1" x14ac:dyDescent="0.2"/>
    <row r="91" s="64" customFormat="1" x14ac:dyDescent="0.2"/>
    <row r="92" s="64" customFormat="1" x14ac:dyDescent="0.2"/>
    <row r="93" s="64" customFormat="1" x14ac:dyDescent="0.2"/>
    <row r="94" s="64" customFormat="1" x14ac:dyDescent="0.2"/>
    <row r="95" s="64" customFormat="1" x14ac:dyDescent="0.2"/>
    <row r="96" s="64" customFormat="1" x14ac:dyDescent="0.2"/>
    <row r="97" s="64" customFormat="1" x14ac:dyDescent="0.2"/>
    <row r="98" s="64" customFormat="1" x14ac:dyDescent="0.2"/>
    <row r="99" s="64" customFormat="1" x14ac:dyDescent="0.2"/>
    <row r="100" s="64" customFormat="1" x14ac:dyDescent="0.2"/>
    <row r="101" s="64" customFormat="1" x14ac:dyDescent="0.2"/>
    <row r="102" s="64" customFormat="1" x14ac:dyDescent="0.2"/>
    <row r="103" s="64" customFormat="1" x14ac:dyDescent="0.2"/>
    <row r="104" s="64" customFormat="1" x14ac:dyDescent="0.2"/>
    <row r="105" s="64" customFormat="1" x14ac:dyDescent="0.2"/>
    <row r="106" s="64" customFormat="1" x14ac:dyDescent="0.2"/>
    <row r="107" s="64" customFormat="1" x14ac:dyDescent="0.2"/>
    <row r="108" s="64" customFormat="1" x14ac:dyDescent="0.2"/>
    <row r="109" s="64" customFormat="1" x14ac:dyDescent="0.2"/>
    <row r="110" s="64" customFormat="1" x14ac:dyDescent="0.2"/>
    <row r="111" s="64" customFormat="1" x14ac:dyDescent="0.2"/>
    <row r="112" s="64" customFormat="1" x14ac:dyDescent="0.2"/>
    <row r="113" s="64" customFormat="1" x14ac:dyDescent="0.2"/>
    <row r="114" s="64" customFormat="1" x14ac:dyDescent="0.2"/>
    <row r="115" s="64" customFormat="1" x14ac:dyDescent="0.2"/>
    <row r="116" s="64" customFormat="1" x14ac:dyDescent="0.2"/>
    <row r="117" s="64" customFormat="1" x14ac:dyDescent="0.2"/>
    <row r="118" s="64" customFormat="1" x14ac:dyDescent="0.2"/>
    <row r="119" s="64" customFormat="1" x14ac:dyDescent="0.2"/>
    <row r="120" s="64" customFormat="1" x14ac:dyDescent="0.2"/>
    <row r="121" s="64" customFormat="1" x14ac:dyDescent="0.2"/>
    <row r="122" s="64" customFormat="1" x14ac:dyDescent="0.2"/>
    <row r="123" s="64" customFormat="1" x14ac:dyDescent="0.2"/>
    <row r="124" s="64" customFormat="1" x14ac:dyDescent="0.2"/>
    <row r="125" s="64" customFormat="1" x14ac:dyDescent="0.2"/>
    <row r="126" s="64" customFormat="1" x14ac:dyDescent="0.2"/>
    <row r="127" s="64" customFormat="1" x14ac:dyDescent="0.2"/>
    <row r="128" s="64" customFormat="1" x14ac:dyDescent="0.2"/>
    <row r="129" s="64" customFormat="1" x14ac:dyDescent="0.2"/>
    <row r="130" s="64" customFormat="1" x14ac:dyDescent="0.2"/>
    <row r="131" s="64" customFormat="1" x14ac:dyDescent="0.2"/>
    <row r="132" s="64" customFormat="1" x14ac:dyDescent="0.2"/>
    <row r="133" s="64" customFormat="1" x14ac:dyDescent="0.2"/>
    <row r="134" s="64" customFormat="1" x14ac:dyDescent="0.2"/>
    <row r="135" s="64" customFormat="1" x14ac:dyDescent="0.2"/>
    <row r="136" s="64" customFormat="1" x14ac:dyDescent="0.2"/>
    <row r="137" s="64" customFormat="1" x14ac:dyDescent="0.2"/>
    <row r="138" s="64" customFormat="1" x14ac:dyDescent="0.2"/>
    <row r="139" s="64" customFormat="1" x14ac:dyDescent="0.2"/>
    <row r="140" s="64" customFormat="1" x14ac:dyDescent="0.2"/>
    <row r="141" s="64" customFormat="1" x14ac:dyDescent="0.2"/>
    <row r="142" s="64" customFormat="1" x14ac:dyDescent="0.2"/>
    <row r="143" s="64" customFormat="1" x14ac:dyDescent="0.2"/>
    <row r="144" s="64" customFormat="1" x14ac:dyDescent="0.2"/>
    <row r="145" s="64" customFormat="1" x14ac:dyDescent="0.2"/>
    <row r="146" s="64" customFormat="1" x14ac:dyDescent="0.2"/>
    <row r="147" s="64" customFormat="1" x14ac:dyDescent="0.2"/>
    <row r="148" s="64" customFormat="1" x14ac:dyDescent="0.2"/>
    <row r="149" s="64" customFormat="1" x14ac:dyDescent="0.2"/>
    <row r="150" s="64" customFormat="1" x14ac:dyDescent="0.2"/>
    <row r="151" s="64" customFormat="1" x14ac:dyDescent="0.2"/>
    <row r="152" s="64" customFormat="1" x14ac:dyDescent="0.2"/>
    <row r="153" s="64" customFormat="1" x14ac:dyDescent="0.2"/>
    <row r="154" s="64" customFormat="1" x14ac:dyDescent="0.2"/>
    <row r="155" s="64" customFormat="1" x14ac:dyDescent="0.2"/>
    <row r="156" s="64" customFormat="1" x14ac:dyDescent="0.2"/>
    <row r="157" s="64" customFormat="1" x14ac:dyDescent="0.2"/>
    <row r="158" s="64" customFormat="1" x14ac:dyDescent="0.2"/>
    <row r="159" s="64" customFormat="1" x14ac:dyDescent="0.2"/>
    <row r="160" s="64" customFormat="1" x14ac:dyDescent="0.2"/>
    <row r="161" s="64" customFormat="1" x14ac:dyDescent="0.2"/>
    <row r="162" s="64" customFormat="1" x14ac:dyDescent="0.2"/>
    <row r="163" s="64" customFormat="1" x14ac:dyDescent="0.2"/>
    <row r="164" s="64" customFormat="1" x14ac:dyDescent="0.2"/>
    <row r="165" s="64" customFormat="1" x14ac:dyDescent="0.2"/>
    <row r="166" s="64" customFormat="1" x14ac:dyDescent="0.2"/>
    <row r="167" s="64" customFormat="1" x14ac:dyDescent="0.2"/>
    <row r="168" s="64" customFormat="1" x14ac:dyDescent="0.2"/>
    <row r="169" s="64" customFormat="1" x14ac:dyDescent="0.2"/>
    <row r="170" s="64" customFormat="1" x14ac:dyDescent="0.2"/>
    <row r="171" s="64" customFormat="1" x14ac:dyDescent="0.2"/>
    <row r="172" s="64" customFormat="1" x14ac:dyDescent="0.2"/>
    <row r="173" s="64" customFormat="1" x14ac:dyDescent="0.2"/>
    <row r="174" s="64" customFormat="1" x14ac:dyDescent="0.2"/>
    <row r="175" s="64" customFormat="1" x14ac:dyDescent="0.2"/>
  </sheetData>
  <mergeCells count="14">
    <mergeCell ref="A2:Q3"/>
    <mergeCell ref="A4:A5"/>
    <mergeCell ref="B4:B5"/>
    <mergeCell ref="C4:Q4"/>
    <mergeCell ref="C5:G5"/>
    <mergeCell ref="H5:L5"/>
    <mergeCell ref="M5:Q5"/>
    <mergeCell ref="A21:A29"/>
    <mergeCell ref="C6:G6"/>
    <mergeCell ref="H6:L6"/>
    <mergeCell ref="M6:Q6"/>
    <mergeCell ref="A8:A16"/>
    <mergeCell ref="A17:A18"/>
    <mergeCell ref="A19:A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B76BA-0844-4B97-B519-F1F6DFFC3522}">
  <dimension ref="A1:D14"/>
  <sheetViews>
    <sheetView zoomScaleNormal="100" workbookViewId="0">
      <selection activeCell="B3" sqref="B3"/>
    </sheetView>
  </sheetViews>
  <sheetFormatPr baseColWidth="10" defaultColWidth="11.42578125" defaultRowHeight="15" x14ac:dyDescent="0.25"/>
  <cols>
    <col min="1" max="1" width="27.85546875" customWidth="1"/>
    <col min="2" max="2" width="40.85546875" customWidth="1"/>
    <col min="3" max="3" width="47" customWidth="1"/>
    <col min="4" max="4" width="44.85546875" customWidth="1"/>
  </cols>
  <sheetData>
    <row r="1" spans="1:4" ht="19.5" thickBot="1" x14ac:dyDescent="0.35">
      <c r="A1" s="134" t="s">
        <v>42</v>
      </c>
      <c r="B1" s="135"/>
      <c r="C1" s="135"/>
      <c r="D1" s="136"/>
    </row>
    <row r="2" spans="1:4" ht="15.75" thickBot="1" x14ac:dyDescent="0.3">
      <c r="A2" s="7"/>
      <c r="B2" s="8" t="s">
        <v>43</v>
      </c>
      <c r="C2" s="8" t="s">
        <v>44</v>
      </c>
      <c r="D2" s="9" t="s">
        <v>45</v>
      </c>
    </row>
    <row r="3" spans="1:4" ht="90" x14ac:dyDescent="0.25">
      <c r="A3" s="28" t="s">
        <v>46</v>
      </c>
      <c r="B3" s="36" t="s">
        <v>47</v>
      </c>
      <c r="C3" s="36" t="s">
        <v>48</v>
      </c>
      <c r="D3" s="37" t="s">
        <v>49</v>
      </c>
    </row>
    <row r="4" spans="1:4" ht="60" x14ac:dyDescent="0.25">
      <c r="A4" s="29" t="s">
        <v>16</v>
      </c>
      <c r="B4" s="38" t="s">
        <v>50</v>
      </c>
      <c r="C4" s="38" t="s">
        <v>51</v>
      </c>
      <c r="D4" s="39" t="s">
        <v>52</v>
      </c>
    </row>
    <row r="5" spans="1:4" ht="18.75" customHeight="1" x14ac:dyDescent="0.25">
      <c r="A5" s="30" t="s">
        <v>17</v>
      </c>
      <c r="B5" s="40" t="s">
        <v>53</v>
      </c>
      <c r="C5" s="40" t="s">
        <v>54</v>
      </c>
      <c r="D5" s="41" t="s">
        <v>55</v>
      </c>
    </row>
    <row r="6" spans="1:4" x14ac:dyDescent="0.25">
      <c r="A6" s="30" t="s">
        <v>18</v>
      </c>
      <c r="B6" s="40" t="s">
        <v>53</v>
      </c>
      <c r="C6" s="40" t="s">
        <v>54</v>
      </c>
      <c r="D6" s="41" t="s">
        <v>55</v>
      </c>
    </row>
    <row r="7" spans="1:4" x14ac:dyDescent="0.25">
      <c r="A7" s="30" t="s">
        <v>56</v>
      </c>
      <c r="B7" s="40" t="s">
        <v>53</v>
      </c>
      <c r="C7" s="40" t="s">
        <v>54</v>
      </c>
      <c r="D7" s="41" t="s">
        <v>55</v>
      </c>
    </row>
    <row r="8" spans="1:4" ht="60" x14ac:dyDescent="0.25">
      <c r="A8" s="29" t="s">
        <v>23</v>
      </c>
      <c r="B8" s="38" t="s">
        <v>57</v>
      </c>
      <c r="C8" s="38" t="s">
        <v>58</v>
      </c>
      <c r="D8" s="39" t="s">
        <v>59</v>
      </c>
    </row>
    <row r="9" spans="1:4" ht="72.95" customHeight="1" x14ac:dyDescent="0.25">
      <c r="A9" s="29" t="s">
        <v>27</v>
      </c>
      <c r="B9" s="38" t="s">
        <v>60</v>
      </c>
      <c r="C9" s="38" t="s">
        <v>61</v>
      </c>
      <c r="D9" s="38" t="s">
        <v>62</v>
      </c>
    </row>
    <row r="10" spans="1:4" ht="86.45" customHeight="1" x14ac:dyDescent="0.25">
      <c r="A10" s="29" t="s">
        <v>24</v>
      </c>
      <c r="B10" s="38" t="s">
        <v>63</v>
      </c>
      <c r="C10" s="38" t="s">
        <v>64</v>
      </c>
      <c r="D10" s="38" t="s">
        <v>64</v>
      </c>
    </row>
    <row r="11" spans="1:4" ht="105.95" customHeight="1" x14ac:dyDescent="0.25">
      <c r="A11" s="35" t="s">
        <v>34</v>
      </c>
      <c r="B11" s="42" t="s">
        <v>65</v>
      </c>
      <c r="C11" s="42" t="s">
        <v>66</v>
      </c>
      <c r="D11" s="43" t="s">
        <v>67</v>
      </c>
    </row>
    <row r="12" spans="1:4" ht="105" x14ac:dyDescent="0.25">
      <c r="A12" s="45" t="s">
        <v>68</v>
      </c>
      <c r="B12" s="42" t="s">
        <v>69</v>
      </c>
      <c r="C12" s="42" t="s">
        <v>70</v>
      </c>
      <c r="D12" s="43" t="s">
        <v>71</v>
      </c>
    </row>
    <row r="13" spans="1:4" ht="180" x14ac:dyDescent="0.25">
      <c r="A13" s="46" t="s">
        <v>72</v>
      </c>
      <c r="B13" s="38" t="s">
        <v>73</v>
      </c>
      <c r="C13" s="38" t="s">
        <v>74</v>
      </c>
      <c r="D13" s="44" t="s">
        <v>75</v>
      </c>
    </row>
    <row r="14" spans="1:4" ht="195" x14ac:dyDescent="0.25">
      <c r="A14" s="46" t="s">
        <v>29</v>
      </c>
      <c r="B14" s="38" t="s">
        <v>76</v>
      </c>
      <c r="C14" s="38" t="s">
        <v>77</v>
      </c>
      <c r="D14" s="38" t="s">
        <v>78</v>
      </c>
    </row>
  </sheetData>
  <mergeCells count="1">
    <mergeCell ref="A1:D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F65BE-3DDE-4156-BB6D-249018668DCA}">
  <dimension ref="A1:AK140"/>
  <sheetViews>
    <sheetView tabSelected="1" zoomScale="110" zoomScaleNormal="110" workbookViewId="0">
      <selection activeCell="D9" sqref="D9"/>
    </sheetView>
  </sheetViews>
  <sheetFormatPr baseColWidth="10" defaultColWidth="11.42578125" defaultRowHeight="15" x14ac:dyDescent="0.25"/>
  <cols>
    <col min="1" max="1" width="30.5703125" style="79" customWidth="1"/>
    <col min="2" max="2" width="19.5703125" style="79" bestFit="1" customWidth="1"/>
    <col min="3" max="3" width="21.7109375" style="79" customWidth="1"/>
    <col min="4" max="4" width="19.28515625" style="79" customWidth="1"/>
    <col min="5" max="5" width="21.42578125" style="79" customWidth="1"/>
    <col min="6" max="37" width="11.42578125" style="78"/>
    <col min="38" max="16384" width="11.42578125" style="79"/>
  </cols>
  <sheetData>
    <row r="1" spans="1:37" ht="31.5" x14ac:dyDescent="0.25">
      <c r="A1" s="74" t="s">
        <v>79</v>
      </c>
      <c r="B1" s="75" t="s">
        <v>80</v>
      </c>
      <c r="C1" s="75" t="s">
        <v>81</v>
      </c>
      <c r="D1" s="76" t="s">
        <v>82</v>
      </c>
      <c r="E1" s="77" t="s">
        <v>83</v>
      </c>
    </row>
    <row r="2" spans="1:37" s="83" customFormat="1" x14ac:dyDescent="0.25">
      <c r="A2" s="137" t="s">
        <v>84</v>
      </c>
      <c r="B2" s="80" t="s">
        <v>85</v>
      </c>
      <c r="C2" s="107">
        <v>163392</v>
      </c>
      <c r="D2" s="101">
        <v>93</v>
      </c>
      <c r="E2" s="102">
        <f t="shared" ref="E2:E9" si="0">D2*12</f>
        <v>1116</v>
      </c>
      <c r="F2" s="81"/>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row>
    <row r="3" spans="1:37" x14ac:dyDescent="0.25">
      <c r="A3" s="137"/>
      <c r="B3" s="84" t="s">
        <v>86</v>
      </c>
      <c r="C3" s="99">
        <v>134647</v>
      </c>
      <c r="D3" s="103">
        <v>75</v>
      </c>
      <c r="E3" s="104">
        <f t="shared" si="0"/>
        <v>900</v>
      </c>
      <c r="F3" s="81"/>
    </row>
    <row r="4" spans="1:37" x14ac:dyDescent="0.25">
      <c r="A4" s="138"/>
      <c r="B4" s="84" t="s">
        <v>87</v>
      </c>
      <c r="C4" s="99">
        <v>354767</v>
      </c>
      <c r="D4" s="103">
        <v>64</v>
      </c>
      <c r="E4" s="102">
        <f t="shared" si="0"/>
        <v>768</v>
      </c>
      <c r="F4" s="81"/>
    </row>
    <row r="5" spans="1:37" x14ac:dyDescent="0.25">
      <c r="A5" s="137" t="s">
        <v>88</v>
      </c>
      <c r="B5" s="84" t="s">
        <v>89</v>
      </c>
      <c r="C5" s="99">
        <v>312739</v>
      </c>
      <c r="D5" s="103">
        <v>58</v>
      </c>
      <c r="E5" s="102">
        <f t="shared" si="0"/>
        <v>696</v>
      </c>
      <c r="F5" s="81"/>
    </row>
    <row r="6" spans="1:37" x14ac:dyDescent="0.25">
      <c r="A6" s="137"/>
      <c r="B6" s="84" t="s">
        <v>86</v>
      </c>
      <c r="C6" s="99">
        <v>257597</v>
      </c>
      <c r="D6" s="103">
        <v>200</v>
      </c>
      <c r="E6" s="102">
        <f t="shared" si="0"/>
        <v>2400</v>
      </c>
      <c r="F6" s="81"/>
    </row>
    <row r="7" spans="1:37" x14ac:dyDescent="0.25">
      <c r="A7" s="138"/>
      <c r="B7" s="84" t="s">
        <v>90</v>
      </c>
      <c r="C7" s="99">
        <v>197232</v>
      </c>
      <c r="D7" s="103">
        <v>63</v>
      </c>
      <c r="E7" s="102">
        <f t="shared" si="0"/>
        <v>756</v>
      </c>
      <c r="F7" s="81"/>
    </row>
    <row r="8" spans="1:37" x14ac:dyDescent="0.25">
      <c r="A8" s="137" t="s">
        <v>91</v>
      </c>
      <c r="B8" s="84" t="s">
        <v>92</v>
      </c>
      <c r="C8" s="99">
        <v>886244</v>
      </c>
      <c r="D8" s="103">
        <v>41</v>
      </c>
      <c r="E8" s="102">
        <f t="shared" si="0"/>
        <v>492</v>
      </c>
      <c r="F8" s="81"/>
    </row>
    <row r="9" spans="1:37" x14ac:dyDescent="0.25">
      <c r="A9" s="137"/>
      <c r="B9" s="84" t="s">
        <v>86</v>
      </c>
      <c r="C9" s="99">
        <v>169237</v>
      </c>
      <c r="D9" s="103">
        <v>70</v>
      </c>
      <c r="E9" s="104">
        <f t="shared" si="0"/>
        <v>840</v>
      </c>
      <c r="F9" s="81"/>
    </row>
    <row r="10" spans="1:37" x14ac:dyDescent="0.25">
      <c r="A10" s="138"/>
      <c r="B10" s="84" t="s">
        <v>87</v>
      </c>
      <c r="C10" s="99">
        <v>357052</v>
      </c>
      <c r="D10" s="103">
        <v>55</v>
      </c>
      <c r="E10" s="102"/>
      <c r="F10" s="81"/>
    </row>
    <row r="11" spans="1:37" x14ac:dyDescent="0.2">
      <c r="A11" s="137" t="s">
        <v>93</v>
      </c>
      <c r="B11" s="85" t="s">
        <v>94</v>
      </c>
      <c r="C11" s="106">
        <v>32893995</v>
      </c>
      <c r="D11" s="105" t="s">
        <v>95</v>
      </c>
      <c r="E11" s="102"/>
      <c r="F11" s="81"/>
    </row>
    <row r="12" spans="1:37" x14ac:dyDescent="0.25">
      <c r="A12" s="137"/>
      <c r="B12" s="85" t="s">
        <v>96</v>
      </c>
      <c r="C12" s="98">
        <v>1152718</v>
      </c>
      <c r="D12" s="88" t="s">
        <v>97</v>
      </c>
      <c r="E12" s="94"/>
      <c r="F12" s="81"/>
    </row>
    <row r="13" spans="1:37" x14ac:dyDescent="0.25">
      <c r="A13" s="138"/>
      <c r="B13" s="85" t="s">
        <v>98</v>
      </c>
      <c r="C13" s="100">
        <v>76999344</v>
      </c>
      <c r="D13" s="87" t="s">
        <v>97</v>
      </c>
      <c r="E13" s="94"/>
      <c r="F13" s="81"/>
    </row>
    <row r="14" spans="1:37" x14ac:dyDescent="0.25">
      <c r="A14" s="86" t="s">
        <v>99</v>
      </c>
      <c r="B14" s="85" t="s">
        <v>96</v>
      </c>
      <c r="C14" s="98">
        <v>187469</v>
      </c>
      <c r="D14" s="95">
        <v>20</v>
      </c>
      <c r="E14" s="97">
        <f>D14*12</f>
        <v>240</v>
      </c>
      <c r="F14" s="81"/>
    </row>
    <row r="15" spans="1:37" x14ac:dyDescent="0.25">
      <c r="A15" s="89" t="s">
        <v>95</v>
      </c>
      <c r="B15" s="90" t="s">
        <v>95</v>
      </c>
      <c r="C15" s="91" t="s">
        <v>100</v>
      </c>
      <c r="D15" s="92">
        <f>SUM(D2:D14)</f>
        <v>739</v>
      </c>
      <c r="E15" s="96">
        <f>SUM(E2:E14)</f>
        <v>8208</v>
      </c>
      <c r="F15" s="81"/>
    </row>
    <row r="16" spans="1:37" s="78" customFormat="1" x14ac:dyDescent="0.25"/>
    <row r="17" spans="1:1" s="78" customFormat="1" x14ac:dyDescent="0.25">
      <c r="A17" s="93" t="s">
        <v>41</v>
      </c>
    </row>
    <row r="18" spans="1:1" s="78" customFormat="1" x14ac:dyDescent="0.25"/>
    <row r="19" spans="1:1" s="78" customFormat="1" x14ac:dyDescent="0.25"/>
    <row r="20" spans="1:1" s="78" customFormat="1" x14ac:dyDescent="0.25"/>
    <row r="21" spans="1:1" s="78" customFormat="1" x14ac:dyDescent="0.25"/>
    <row r="22" spans="1:1" s="78" customFormat="1" x14ac:dyDescent="0.25"/>
    <row r="23" spans="1:1" s="78" customFormat="1" x14ac:dyDescent="0.25"/>
    <row r="24" spans="1:1" s="78" customFormat="1" x14ac:dyDescent="0.25"/>
    <row r="25" spans="1:1" s="78" customFormat="1" x14ac:dyDescent="0.25"/>
    <row r="26" spans="1:1" s="78" customFormat="1" x14ac:dyDescent="0.25"/>
    <row r="27" spans="1:1" s="78" customFormat="1" x14ac:dyDescent="0.25"/>
    <row r="28" spans="1:1" s="78" customFormat="1" x14ac:dyDescent="0.25"/>
    <row r="29" spans="1:1" s="78" customFormat="1" x14ac:dyDescent="0.25"/>
    <row r="30" spans="1:1" s="78" customFormat="1" x14ac:dyDescent="0.25"/>
    <row r="31" spans="1:1" s="78" customFormat="1" x14ac:dyDescent="0.25"/>
    <row r="32" spans="1:1" s="78" customFormat="1" x14ac:dyDescent="0.25"/>
    <row r="33" s="78" customFormat="1" x14ac:dyDescent="0.25"/>
    <row r="34" s="78" customFormat="1" x14ac:dyDescent="0.25"/>
    <row r="35" s="78" customFormat="1" x14ac:dyDescent="0.25"/>
    <row r="36" s="78" customFormat="1" x14ac:dyDescent="0.25"/>
    <row r="37" s="78" customFormat="1" x14ac:dyDescent="0.25"/>
    <row r="38" s="78" customFormat="1" x14ac:dyDescent="0.25"/>
    <row r="39" s="78" customFormat="1" x14ac:dyDescent="0.25"/>
    <row r="40" s="78" customFormat="1" x14ac:dyDescent="0.25"/>
    <row r="41" s="78" customFormat="1" x14ac:dyDescent="0.25"/>
    <row r="42" s="78" customFormat="1" x14ac:dyDescent="0.25"/>
    <row r="43" s="78" customFormat="1" x14ac:dyDescent="0.25"/>
    <row r="44" s="78" customFormat="1" x14ac:dyDescent="0.25"/>
    <row r="45" s="78" customFormat="1" x14ac:dyDescent="0.25"/>
    <row r="46" s="78" customFormat="1" x14ac:dyDescent="0.25"/>
    <row r="47" s="78" customFormat="1" x14ac:dyDescent="0.25"/>
    <row r="48" s="78" customFormat="1" x14ac:dyDescent="0.25"/>
    <row r="49" s="78" customFormat="1" x14ac:dyDescent="0.25"/>
    <row r="50" s="78" customFormat="1" x14ac:dyDescent="0.25"/>
    <row r="51" s="78" customFormat="1" x14ac:dyDescent="0.25"/>
    <row r="52" s="78" customFormat="1" x14ac:dyDescent="0.25"/>
    <row r="53" s="78" customFormat="1" x14ac:dyDescent="0.25"/>
    <row r="54" s="78" customFormat="1" x14ac:dyDescent="0.25"/>
    <row r="55" s="78" customFormat="1" x14ac:dyDescent="0.25"/>
    <row r="56" s="78" customFormat="1" x14ac:dyDescent="0.25"/>
    <row r="57" s="78" customFormat="1" x14ac:dyDescent="0.25"/>
    <row r="58" s="78" customFormat="1" x14ac:dyDescent="0.25"/>
    <row r="59" s="78" customFormat="1" x14ac:dyDescent="0.25"/>
    <row r="60" s="78" customFormat="1" x14ac:dyDescent="0.25"/>
    <row r="61" s="78" customFormat="1" x14ac:dyDescent="0.25"/>
    <row r="62" s="78" customFormat="1" x14ac:dyDescent="0.25"/>
    <row r="63" s="78" customFormat="1" x14ac:dyDescent="0.25"/>
    <row r="64" s="78" customFormat="1" x14ac:dyDescent="0.25"/>
    <row r="65" s="78" customFormat="1" x14ac:dyDescent="0.25"/>
    <row r="66" s="78" customFormat="1" x14ac:dyDescent="0.25"/>
    <row r="67" s="78" customFormat="1" x14ac:dyDescent="0.25"/>
    <row r="68" s="78" customFormat="1" x14ac:dyDescent="0.25"/>
    <row r="69" s="78" customFormat="1" x14ac:dyDescent="0.25"/>
    <row r="70" s="78" customFormat="1" x14ac:dyDescent="0.25"/>
    <row r="71" s="78" customFormat="1" x14ac:dyDescent="0.25"/>
    <row r="72" s="78" customFormat="1" x14ac:dyDescent="0.25"/>
    <row r="73" s="78" customFormat="1" x14ac:dyDescent="0.25"/>
    <row r="74" s="78" customFormat="1" x14ac:dyDescent="0.25"/>
    <row r="75" s="78" customFormat="1" x14ac:dyDescent="0.25"/>
    <row r="76" s="78" customFormat="1" x14ac:dyDescent="0.25"/>
    <row r="77" s="78" customFormat="1" x14ac:dyDescent="0.25"/>
    <row r="78" s="78" customFormat="1" x14ac:dyDescent="0.25"/>
    <row r="79" s="78" customFormat="1" x14ac:dyDescent="0.25"/>
    <row r="80" s="78" customFormat="1" x14ac:dyDescent="0.25"/>
    <row r="81" s="78" customFormat="1" x14ac:dyDescent="0.25"/>
    <row r="82" s="78" customFormat="1" x14ac:dyDescent="0.25"/>
    <row r="83" s="78" customFormat="1" x14ac:dyDescent="0.25"/>
    <row r="84" s="78" customFormat="1" x14ac:dyDescent="0.25"/>
    <row r="85" s="78" customFormat="1" x14ac:dyDescent="0.25"/>
    <row r="86" s="78" customFormat="1" x14ac:dyDescent="0.25"/>
    <row r="87" s="78" customFormat="1" x14ac:dyDescent="0.25"/>
    <row r="88" s="78" customFormat="1" x14ac:dyDescent="0.25"/>
    <row r="89" s="78" customFormat="1" x14ac:dyDescent="0.25"/>
    <row r="90" s="78" customFormat="1" x14ac:dyDescent="0.25"/>
    <row r="91" s="78" customFormat="1" x14ac:dyDescent="0.25"/>
    <row r="92" s="78" customFormat="1" x14ac:dyDescent="0.25"/>
    <row r="93" s="78" customFormat="1" x14ac:dyDescent="0.25"/>
    <row r="94" s="78" customFormat="1" x14ac:dyDescent="0.25"/>
    <row r="95" s="78" customFormat="1" x14ac:dyDescent="0.25"/>
    <row r="96" s="78" customFormat="1" x14ac:dyDescent="0.25"/>
    <row r="97" s="78" customFormat="1" x14ac:dyDescent="0.25"/>
    <row r="98" s="78" customFormat="1" x14ac:dyDescent="0.25"/>
    <row r="99" s="78" customFormat="1" x14ac:dyDescent="0.25"/>
    <row r="100" s="78" customFormat="1" x14ac:dyDescent="0.25"/>
    <row r="101" s="78" customFormat="1" x14ac:dyDescent="0.25"/>
    <row r="102" s="78" customFormat="1" x14ac:dyDescent="0.25"/>
    <row r="103" s="78" customFormat="1" x14ac:dyDescent="0.25"/>
    <row r="104" s="78" customFormat="1" x14ac:dyDescent="0.25"/>
    <row r="105" s="78" customFormat="1" x14ac:dyDescent="0.25"/>
    <row r="106" s="78" customFormat="1" x14ac:dyDescent="0.25"/>
    <row r="107" s="78" customFormat="1" x14ac:dyDescent="0.25"/>
    <row r="108" s="78" customFormat="1" x14ac:dyDescent="0.25"/>
    <row r="109" s="78" customFormat="1" x14ac:dyDescent="0.25"/>
    <row r="110" s="78" customFormat="1" x14ac:dyDescent="0.25"/>
    <row r="111" s="78" customFormat="1" x14ac:dyDescent="0.25"/>
    <row r="112" s="78" customFormat="1" x14ac:dyDescent="0.25"/>
    <row r="113" s="78" customFormat="1" x14ac:dyDescent="0.25"/>
    <row r="114" s="78" customFormat="1" x14ac:dyDescent="0.25"/>
    <row r="115" s="78" customFormat="1" x14ac:dyDescent="0.25"/>
    <row r="116" s="78" customFormat="1" x14ac:dyDescent="0.25"/>
    <row r="117" s="78" customFormat="1" x14ac:dyDescent="0.25"/>
    <row r="118" s="78" customFormat="1" x14ac:dyDescent="0.25"/>
    <row r="119" s="78" customFormat="1" x14ac:dyDescent="0.25"/>
    <row r="120" s="78" customFormat="1" x14ac:dyDescent="0.25"/>
    <row r="121" s="78" customFormat="1" x14ac:dyDescent="0.25"/>
    <row r="122" s="78" customFormat="1" x14ac:dyDescent="0.25"/>
    <row r="123" s="78" customFormat="1" x14ac:dyDescent="0.25"/>
    <row r="124" s="78" customFormat="1" x14ac:dyDescent="0.25"/>
    <row r="125" s="78" customFormat="1" x14ac:dyDescent="0.25"/>
    <row r="126" s="78" customFormat="1" x14ac:dyDescent="0.25"/>
    <row r="127" s="78" customFormat="1" x14ac:dyDescent="0.25"/>
    <row r="128" s="78" customFormat="1" x14ac:dyDescent="0.25"/>
    <row r="129" s="78" customFormat="1" x14ac:dyDescent="0.25"/>
    <row r="130" s="78" customFormat="1" x14ac:dyDescent="0.25"/>
    <row r="131" s="78" customFormat="1" x14ac:dyDescent="0.25"/>
    <row r="132" s="78" customFormat="1" x14ac:dyDescent="0.25"/>
    <row r="133" s="78" customFormat="1" x14ac:dyDescent="0.25"/>
    <row r="134" s="78" customFormat="1" x14ac:dyDescent="0.25"/>
    <row r="135" s="78" customFormat="1" x14ac:dyDescent="0.25"/>
    <row r="136" s="78" customFormat="1" x14ac:dyDescent="0.25"/>
    <row r="137" s="78" customFormat="1" x14ac:dyDescent="0.25"/>
    <row r="138" s="78" customFormat="1" x14ac:dyDescent="0.25"/>
    <row r="139" s="78" customFormat="1" x14ac:dyDescent="0.25"/>
    <row r="140" s="78" customFormat="1" x14ac:dyDescent="0.25"/>
  </sheetData>
  <mergeCells count="4">
    <mergeCell ref="A2:A4"/>
    <mergeCell ref="A5:A7"/>
    <mergeCell ref="A8:A10"/>
    <mergeCell ref="A11:A1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5B71C-A071-4C3A-90FF-C4BE19A88FA6}">
  <dimension ref="A1:D26"/>
  <sheetViews>
    <sheetView zoomScaleNormal="100" workbookViewId="0">
      <selection activeCell="D27" sqref="D27"/>
    </sheetView>
  </sheetViews>
  <sheetFormatPr baseColWidth="10" defaultColWidth="11.42578125" defaultRowHeight="15" x14ac:dyDescent="0.25"/>
  <cols>
    <col min="1" max="1" width="25" style="1" customWidth="1"/>
    <col min="2" max="2" width="28" style="1" customWidth="1"/>
    <col min="3" max="3" width="71.140625" style="1" customWidth="1"/>
    <col min="4" max="4" width="11.42578125" style="1"/>
  </cols>
  <sheetData>
    <row r="1" spans="1:4" ht="18.75" x14ac:dyDescent="0.3">
      <c r="A1" s="139" t="s">
        <v>101</v>
      </c>
      <c r="B1" s="140"/>
      <c r="C1" s="140"/>
      <c r="D1" s="140"/>
    </row>
    <row r="2" spans="1:4" x14ac:dyDescent="0.25">
      <c r="A2" s="31" t="s">
        <v>102</v>
      </c>
      <c r="B2" s="31" t="s">
        <v>103</v>
      </c>
      <c r="C2" s="31" t="s">
        <v>104</v>
      </c>
      <c r="D2" s="31" t="s">
        <v>105</v>
      </c>
    </row>
    <row r="3" spans="1:4" ht="17.25" x14ac:dyDescent="0.25">
      <c r="A3" s="32" t="s">
        <v>106</v>
      </c>
      <c r="B3" s="32" t="s">
        <v>107</v>
      </c>
      <c r="C3" s="73" t="s">
        <v>108</v>
      </c>
      <c r="D3" s="33" t="s">
        <v>109</v>
      </c>
    </row>
    <row r="4" spans="1:4" ht="17.25" x14ac:dyDescent="0.25">
      <c r="A4" s="32" t="s">
        <v>106</v>
      </c>
      <c r="B4" s="32" t="s">
        <v>107</v>
      </c>
      <c r="C4" s="73" t="s">
        <v>110</v>
      </c>
      <c r="D4" s="33" t="s">
        <v>109</v>
      </c>
    </row>
    <row r="5" spans="1:4" ht="17.25" x14ac:dyDescent="0.25">
      <c r="A5" s="32" t="s">
        <v>106</v>
      </c>
      <c r="B5" s="32" t="s">
        <v>107</v>
      </c>
      <c r="C5" s="73" t="s">
        <v>111</v>
      </c>
      <c r="D5" s="33" t="s">
        <v>109</v>
      </c>
    </row>
    <row r="6" spans="1:4" ht="17.25" x14ac:dyDescent="0.25">
      <c r="A6" s="32" t="s">
        <v>112</v>
      </c>
      <c r="B6" s="32" t="s">
        <v>107</v>
      </c>
      <c r="C6" s="73" t="s">
        <v>113</v>
      </c>
      <c r="D6" s="33" t="s">
        <v>109</v>
      </c>
    </row>
    <row r="7" spans="1:4" ht="17.25" x14ac:dyDescent="0.25">
      <c r="A7" s="32" t="s">
        <v>106</v>
      </c>
      <c r="B7" s="32" t="s">
        <v>107</v>
      </c>
      <c r="C7" s="73" t="s">
        <v>114</v>
      </c>
      <c r="D7" s="33" t="s">
        <v>109</v>
      </c>
    </row>
    <row r="8" spans="1:4" ht="17.25" x14ac:dyDescent="0.25">
      <c r="A8" s="32" t="s">
        <v>112</v>
      </c>
      <c r="B8" s="32" t="s">
        <v>107</v>
      </c>
      <c r="C8" s="73" t="s">
        <v>115</v>
      </c>
      <c r="D8" s="33" t="s">
        <v>109</v>
      </c>
    </row>
    <row r="9" spans="1:4" ht="17.25" x14ac:dyDescent="0.25">
      <c r="A9" s="32" t="s">
        <v>116</v>
      </c>
      <c r="B9" s="32" t="s">
        <v>117</v>
      </c>
      <c r="C9" s="73" t="s">
        <v>118</v>
      </c>
      <c r="D9" s="33" t="s">
        <v>109</v>
      </c>
    </row>
    <row r="10" spans="1:4" ht="51" x14ac:dyDescent="0.25">
      <c r="A10" s="33" t="s">
        <v>119</v>
      </c>
      <c r="B10" s="32" t="s">
        <v>117</v>
      </c>
      <c r="C10" s="73" t="s">
        <v>120</v>
      </c>
      <c r="D10" s="33" t="s">
        <v>109</v>
      </c>
    </row>
    <row r="11" spans="1:4" ht="17.25" x14ac:dyDescent="0.25">
      <c r="A11" s="32" t="s">
        <v>112</v>
      </c>
      <c r="B11" s="32" t="s">
        <v>107</v>
      </c>
      <c r="C11" s="73" t="s">
        <v>121</v>
      </c>
      <c r="D11" s="33" t="s">
        <v>109</v>
      </c>
    </row>
    <row r="12" spans="1:4" ht="17.25" x14ac:dyDescent="0.25">
      <c r="A12" s="32" t="s">
        <v>106</v>
      </c>
      <c r="B12" s="32" t="s">
        <v>107</v>
      </c>
      <c r="C12" s="73" t="s">
        <v>122</v>
      </c>
      <c r="D12" s="33"/>
    </row>
    <row r="13" spans="1:4" ht="17.25" x14ac:dyDescent="0.25">
      <c r="A13" s="32" t="s">
        <v>112</v>
      </c>
      <c r="B13" s="32" t="s">
        <v>107</v>
      </c>
      <c r="C13" s="73" t="s">
        <v>123</v>
      </c>
      <c r="D13" s="33" t="s">
        <v>109</v>
      </c>
    </row>
    <row r="14" spans="1:4" ht="17.25" x14ac:dyDescent="0.25">
      <c r="A14" s="32" t="s">
        <v>106</v>
      </c>
      <c r="B14" s="32" t="s">
        <v>107</v>
      </c>
      <c r="C14" s="73" t="s">
        <v>124</v>
      </c>
      <c r="D14" s="33" t="s">
        <v>109</v>
      </c>
    </row>
    <row r="15" spans="1:4" ht="17.25" x14ac:dyDescent="0.25">
      <c r="A15" s="32" t="s">
        <v>106</v>
      </c>
      <c r="B15" s="32" t="s">
        <v>107</v>
      </c>
      <c r="C15" s="73" t="s">
        <v>125</v>
      </c>
      <c r="D15" s="33" t="s">
        <v>109</v>
      </c>
    </row>
    <row r="16" spans="1:4" ht="17.25" x14ac:dyDescent="0.25">
      <c r="A16" s="32" t="s">
        <v>112</v>
      </c>
      <c r="B16" s="32" t="s">
        <v>107</v>
      </c>
      <c r="C16" s="73" t="s">
        <v>126</v>
      </c>
      <c r="D16" s="33" t="s">
        <v>109</v>
      </c>
    </row>
    <row r="17" spans="1:4" ht="17.25" x14ac:dyDescent="0.25">
      <c r="A17" s="32" t="s">
        <v>112</v>
      </c>
      <c r="B17" s="32" t="s">
        <v>107</v>
      </c>
      <c r="C17" s="73" t="s">
        <v>127</v>
      </c>
      <c r="D17" s="33" t="s">
        <v>109</v>
      </c>
    </row>
    <row r="18" spans="1:4" ht="17.25" x14ac:dyDescent="0.25">
      <c r="A18" s="32" t="s">
        <v>106</v>
      </c>
      <c r="B18" s="32" t="s">
        <v>107</v>
      </c>
      <c r="C18" s="73" t="s">
        <v>128</v>
      </c>
      <c r="D18" s="33" t="s">
        <v>109</v>
      </c>
    </row>
    <row r="19" spans="1:4" ht="17.25" x14ac:dyDescent="0.25">
      <c r="A19" s="32" t="s">
        <v>106</v>
      </c>
      <c r="B19" s="32" t="s">
        <v>117</v>
      </c>
      <c r="C19" s="73" t="s">
        <v>129</v>
      </c>
      <c r="D19" s="33" t="s">
        <v>109</v>
      </c>
    </row>
    <row r="20" spans="1:4" ht="17.25" x14ac:dyDescent="0.25">
      <c r="A20" s="32" t="s">
        <v>106</v>
      </c>
      <c r="B20" s="32" t="s">
        <v>117</v>
      </c>
      <c r="C20" s="73" t="s">
        <v>130</v>
      </c>
      <c r="D20" s="33" t="s">
        <v>109</v>
      </c>
    </row>
    <row r="21" spans="1:4" ht="17.25" x14ac:dyDescent="0.25">
      <c r="A21" s="32" t="s">
        <v>106</v>
      </c>
      <c r="B21" s="32" t="s">
        <v>107</v>
      </c>
      <c r="C21" s="73" t="s">
        <v>131</v>
      </c>
      <c r="D21" s="33" t="s">
        <v>109</v>
      </c>
    </row>
    <row r="22" spans="1:4" ht="17.25" x14ac:dyDescent="0.25">
      <c r="A22" s="32" t="s">
        <v>112</v>
      </c>
      <c r="B22" s="32" t="s">
        <v>107</v>
      </c>
      <c r="C22" s="73" t="s">
        <v>132</v>
      </c>
      <c r="D22" s="33" t="s">
        <v>109</v>
      </c>
    </row>
    <row r="23" spans="1:4" ht="17.25" x14ac:dyDescent="0.25">
      <c r="A23" s="32" t="s">
        <v>106</v>
      </c>
      <c r="B23" s="32" t="s">
        <v>107</v>
      </c>
      <c r="C23" s="73" t="s">
        <v>133</v>
      </c>
      <c r="D23" s="33" t="s">
        <v>109</v>
      </c>
    </row>
    <row r="24" spans="1:4" ht="17.25" x14ac:dyDescent="0.25">
      <c r="A24" s="32" t="s">
        <v>106</v>
      </c>
      <c r="B24" s="32" t="s">
        <v>107</v>
      </c>
      <c r="C24" s="73" t="s">
        <v>134</v>
      </c>
      <c r="D24" s="33" t="s">
        <v>109</v>
      </c>
    </row>
    <row r="25" spans="1:4" ht="17.25" x14ac:dyDescent="0.25">
      <c r="A25" s="32" t="s">
        <v>112</v>
      </c>
      <c r="B25" s="32" t="s">
        <v>117</v>
      </c>
      <c r="C25" s="73" t="s">
        <v>135</v>
      </c>
      <c r="D25" s="33" t="s">
        <v>109</v>
      </c>
    </row>
    <row r="26" spans="1:4" ht="17.25" x14ac:dyDescent="0.25">
      <c r="A26" s="32" t="s">
        <v>106</v>
      </c>
      <c r="B26" s="32" t="s">
        <v>107</v>
      </c>
      <c r="C26" s="73" t="s">
        <v>136</v>
      </c>
      <c r="D26" s="6" t="s">
        <v>137</v>
      </c>
    </row>
  </sheetData>
  <autoFilter ref="A2:D2" xr:uid="{1435B71C-A071-4C3A-90FF-C4BE19A88FA6}">
    <sortState xmlns:xlrd2="http://schemas.microsoft.com/office/spreadsheetml/2017/richdata2" ref="A3:D24">
      <sortCondition ref="C2"/>
    </sortState>
  </autoFilter>
  <mergeCells count="1">
    <mergeCell ref="A1:D1"/>
  </mergeCells>
  <hyperlinks>
    <hyperlink ref="C10" r:id="rId1" xr:uid="{1DD77F37-0488-44B3-BD23-789103B1285B}"/>
    <hyperlink ref="C16" r:id="rId2" xr:uid="{169E5ABA-2694-457C-A3B5-0814C9461B65}"/>
    <hyperlink ref="C9" r:id="rId3" xr:uid="{16CE58AE-EDF8-47CE-9E1C-58065AD1C098}"/>
    <hyperlink ref="C14" r:id="rId4" xr:uid="{F0831AEA-CE2E-4EC6-83AD-3A78F0C9CEC0}"/>
    <hyperlink ref="C3" r:id="rId5" xr:uid="{A214C6EC-F1A7-4134-B467-D8A6EEB27FE1}"/>
    <hyperlink ref="C25" r:id="rId6" xr:uid="{98F569A1-1949-4238-B8C8-67AD5014867C}"/>
    <hyperlink ref="C18" r:id="rId7" xr:uid="{5BF0BCF4-9B9D-4AF6-8BE5-74F2DF1FE66C}"/>
    <hyperlink ref="C5" r:id="rId8" xr:uid="{685D4F35-748D-4B57-AC6C-73E51595207B}"/>
    <hyperlink ref="C7" r:id="rId9" xr:uid="{C09CA1C9-10B1-4D4B-8F35-C6FBEF6EE46C}"/>
    <hyperlink ref="C13" r:id="rId10" xr:uid="{AE667E8B-C15A-4124-961D-1E1AD141E330}"/>
    <hyperlink ref="C24" r:id="rId11" xr:uid="{E06F9FAC-4CB4-4D4A-B398-D6A2623C8097}"/>
    <hyperlink ref="C11" r:id="rId12" xr:uid="{EB09E240-8EBE-4F03-9267-0838EBFFAAF1}"/>
    <hyperlink ref="C6" r:id="rId13" xr:uid="{7A052786-7BB7-4337-9164-7C21C63A6BFD}"/>
    <hyperlink ref="C22" r:id="rId14" xr:uid="{1A2A98DA-5E33-42E4-9D30-2EF99D9044CB}"/>
    <hyperlink ref="C4" r:id="rId15" xr:uid="{C7D26C99-130B-4816-9D39-0EBDA61A9339}"/>
    <hyperlink ref="C21" r:id="rId16" xr:uid="{691A8291-EB3A-4499-8E58-16D7C6AE4FCD}"/>
    <hyperlink ref="C23" r:id="rId17" xr:uid="{1B265C32-E981-4476-B3C3-7618D34C6E3C}"/>
    <hyperlink ref="C19" r:id="rId18" xr:uid="{52D709A3-7388-4830-8478-061F6D854FBF}"/>
    <hyperlink ref="C20" r:id="rId19" xr:uid="{5D7F2367-6163-4CC8-810A-6A4D2426A637}"/>
    <hyperlink ref="C17" r:id="rId20" xr:uid="{7778B2A6-95DB-4525-9639-AB38B8AC6169}"/>
    <hyperlink ref="C8" r:id="rId21" xr:uid="{4288DA34-3DE1-4EC6-BB87-D2B062C84559}"/>
    <hyperlink ref="C12" r:id="rId22" xr:uid="{7571C3F5-0FED-4092-995A-587DA7179834}"/>
    <hyperlink ref="C15" r:id="rId23" xr:uid="{F1B152BE-20B8-4A42-BCE3-4830BD65A5D6}"/>
    <hyperlink ref="C26" r:id="rId24" xr:uid="{24E133B2-702E-4A9D-B388-177EB5F3ED9F}"/>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28FE6BBE8D1674A9E3745DC33423852" ma:contentTypeVersion="19" ma:contentTypeDescription="Crear nuevo documento." ma:contentTypeScope="" ma:versionID="26d4691041e1e490aa909bd5ebef41b0">
  <xsd:schema xmlns:xsd="http://www.w3.org/2001/XMLSchema" xmlns:xs="http://www.w3.org/2001/XMLSchema" xmlns:p="http://schemas.microsoft.com/office/2006/metadata/properties" xmlns:ns2="ec7a252a-b81a-4ec0-b412-96c8cc337025" xmlns:ns3="a6c0351b-822b-4316-85b8-cafaff84f70b" targetNamespace="http://schemas.microsoft.com/office/2006/metadata/properties" ma:root="true" ma:fieldsID="d0831ff669a6ca9672d30785f86fbec0" ns2:_="" ns3:_="">
    <xsd:import namespace="ec7a252a-b81a-4ec0-b412-96c8cc337025"/>
    <xsd:import namespace="a6c0351b-822b-4316-85b8-cafaff84f7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7a252a-b81a-4ec0-b412-96c8cc33702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9c48b7d-14b2-4fbe-9ae0-8e7dc6837a51}" ma:internalName="TaxCatchAll" ma:showField="CatchAllData" ma:web="ec7a252a-b81a-4ec0-b412-96c8cc3370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6c0351b-822b-4316-85b8-cafaff84f7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6c0351b-822b-4316-85b8-cafaff84f70b">
      <Terms xmlns="http://schemas.microsoft.com/office/infopath/2007/PartnerControls"/>
    </lcf76f155ced4ddcb4097134ff3c332f>
    <TaxCatchAll xmlns="ec7a252a-b81a-4ec0-b412-96c8cc337025" xsi:nil="true"/>
  </documentManagement>
</p:properties>
</file>

<file path=customXml/itemProps1.xml><?xml version="1.0" encoding="utf-8"?>
<ds:datastoreItem xmlns:ds="http://schemas.openxmlformats.org/officeDocument/2006/customXml" ds:itemID="{121EEB18-93FD-437B-9997-0A28AFC091E8}">
  <ds:schemaRefs>
    <ds:schemaRef ds:uri="http://schemas.microsoft.com/sharepoint/v3/contenttype/forms"/>
  </ds:schemaRefs>
</ds:datastoreItem>
</file>

<file path=customXml/itemProps2.xml><?xml version="1.0" encoding="utf-8"?>
<ds:datastoreItem xmlns:ds="http://schemas.openxmlformats.org/officeDocument/2006/customXml" ds:itemID="{7F2B36F0-DEB3-4B1E-9875-F0EB1D666B43}"/>
</file>

<file path=customXml/itemProps3.xml><?xml version="1.0" encoding="utf-8"?>
<ds:datastoreItem xmlns:ds="http://schemas.openxmlformats.org/officeDocument/2006/customXml" ds:itemID="{321462F8-E5B4-4767-8FB7-C6441B83B9D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 Proyectos</vt:lpstr>
      <vt:lpstr>Criterios</vt:lpstr>
      <vt:lpstr>Redes Sociales</vt:lpstr>
      <vt:lpstr>Listado de portales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Marcela Paez Gamboa</dc:creator>
  <cp:keywords/>
  <dc:description/>
  <cp:lastModifiedBy>Diana Quiazua Merchan</cp:lastModifiedBy>
  <cp:revision/>
  <dcterms:created xsi:type="dcterms:W3CDTF">2020-08-31T15:25:37Z</dcterms:created>
  <dcterms:modified xsi:type="dcterms:W3CDTF">2025-11-14T17:29:34Z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0x010100E28FE6BBE8D1674A9E3745DC33423852</vt:lpwstr>
  </property>
</Properties>
</file>